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defaultThemeVersion="124226"/>
  <bookViews>
    <workbookView xWindow="-105" yWindow="-105" windowWidth="19425" windowHeight="10425" tabRatio="792"/>
  </bookViews>
  <sheets>
    <sheet name="Total" sheetId="5" r:id="rId1"/>
    <sheet name="Lugar Center" sheetId="1" r:id="rId2"/>
    <sheet name="Kutaisi" sheetId="3" r:id="rId3"/>
    <sheet name="Batumi" sheetId="4" r:id="rId4"/>
    <sheet name="IDH" sheetId="7" r:id="rId5"/>
    <sheet name="NeoLab" sheetId="8" r:id="rId6"/>
    <sheet name="Batumu IDH" sheetId="9" r:id="rId7"/>
    <sheet name="LMA Kutaisi" sheetId="10" r:id="rId8"/>
    <sheet name="CITO" sheetId="11" r:id="rId9"/>
    <sheet name="MEGALAB" sheetId="13" r:id="rId10"/>
    <sheet name="MOLECULAR" sheetId="14" r:id="rId11"/>
    <sheet name="Zugdidi IDH" sheetId="15" r:id="rId12"/>
  </sheets>
  <calcPr calcId="145621"/>
</workbook>
</file>

<file path=xl/calcChain.xml><?xml version="1.0" encoding="utf-8"?>
<calcChain xmlns="http://schemas.openxmlformats.org/spreadsheetml/2006/main">
  <c r="M8" i="5" l="1"/>
  <c r="M6" i="5"/>
  <c r="M5" i="5"/>
  <c r="M4" i="5"/>
  <c r="A18" i="15"/>
  <c r="A10" i="15"/>
  <c r="B23" i="15"/>
  <c r="B21" i="15"/>
  <c r="B20" i="15"/>
  <c r="B19" i="15"/>
  <c r="B15" i="15"/>
  <c r="B13" i="15"/>
  <c r="B12" i="15"/>
  <c r="B11" i="15"/>
  <c r="B3" i="15" s="1"/>
  <c r="B7" i="15"/>
  <c r="B5" i="15"/>
  <c r="B4" i="15"/>
  <c r="K8" i="5" l="1"/>
  <c r="C14" i="13"/>
  <c r="C15" i="13"/>
  <c r="L8" i="5" l="1"/>
  <c r="L6" i="5"/>
  <c r="B23" i="14"/>
  <c r="B21" i="14"/>
  <c r="B20" i="14"/>
  <c r="B19" i="14"/>
  <c r="B15" i="14"/>
  <c r="B13" i="14"/>
  <c r="B5" i="14" s="1"/>
  <c r="B12" i="14"/>
  <c r="B11" i="14"/>
  <c r="B3" i="14" s="1"/>
  <c r="L4" i="5" s="1"/>
  <c r="B7" i="14"/>
  <c r="B4" i="14" l="1"/>
  <c r="L5" i="5" s="1"/>
  <c r="C21" i="13"/>
  <c r="C20" i="13"/>
  <c r="C4" i="13" s="1"/>
  <c r="K5" i="5" s="1"/>
  <c r="C19" i="13"/>
  <c r="C13" i="13"/>
  <c r="C12" i="13"/>
  <c r="C11" i="13"/>
  <c r="C7" i="13"/>
  <c r="C5" i="13"/>
  <c r="K6" i="5" s="1"/>
  <c r="C3" i="13" l="1"/>
  <c r="K4" i="5" s="1"/>
  <c r="B24" i="11"/>
  <c r="B7" i="11" s="1"/>
  <c r="B22" i="11"/>
  <c r="B21" i="11"/>
  <c r="B20" i="11"/>
  <c r="B16" i="11"/>
  <c r="B14" i="11"/>
  <c r="B5" i="11" s="1"/>
  <c r="J6" i="5" s="1"/>
  <c r="B13" i="11"/>
  <c r="B4" i="11" s="1"/>
  <c r="J5" i="5" s="1"/>
  <c r="B12" i="11"/>
  <c r="B3" i="11" s="1"/>
  <c r="J4" i="5" s="1"/>
  <c r="J8" i="5" l="1"/>
  <c r="B30" i="10"/>
  <c r="B28" i="10"/>
  <c r="B27" i="10"/>
  <c r="B26" i="10"/>
  <c r="B22" i="10"/>
  <c r="B20" i="10"/>
  <c r="B19" i="10"/>
  <c r="B18" i="10"/>
  <c r="B15" i="10"/>
  <c r="B7" i="10" s="1"/>
  <c r="I8" i="5" s="1"/>
  <c r="B13" i="10"/>
  <c r="B5" i="10" s="1"/>
  <c r="I6" i="5" s="1"/>
  <c r="B12" i="10"/>
  <c r="B4" i="10" s="1"/>
  <c r="I5" i="5" s="1"/>
  <c r="B11" i="10"/>
  <c r="B3" i="10" s="1"/>
  <c r="I4" i="5" s="1"/>
  <c r="B5" i="9" l="1"/>
  <c r="B24" i="9"/>
  <c r="B22" i="9"/>
  <c r="B21" i="9"/>
  <c r="B20" i="9"/>
  <c r="B16" i="9"/>
  <c r="B7" i="9" s="1"/>
  <c r="B14" i="9"/>
  <c r="B13" i="9"/>
  <c r="B12" i="9"/>
  <c r="B4" i="9" l="1"/>
  <c r="H5" i="5" s="1"/>
  <c r="B3" i="9"/>
  <c r="H4" i="5" s="1"/>
  <c r="H6" i="5"/>
  <c r="H8" i="5"/>
  <c r="Y19" i="4" l="1"/>
  <c r="V19" i="4" l="1"/>
  <c r="B31" i="8" l="1"/>
  <c r="B29" i="8"/>
  <c r="B28" i="8"/>
  <c r="B27" i="8"/>
  <c r="B23" i="8"/>
  <c r="B21" i="8"/>
  <c r="B20" i="8"/>
  <c r="B4" i="8" s="1"/>
  <c r="G5" i="5" s="1"/>
  <c r="B19" i="8"/>
  <c r="B15" i="8"/>
  <c r="B13" i="8"/>
  <c r="B12" i="8"/>
  <c r="B11" i="8"/>
  <c r="B5" i="8" l="1"/>
  <c r="G6" i="5" s="1"/>
  <c r="B3" i="8"/>
  <c r="G4" i="5" s="1"/>
  <c r="B7" i="8"/>
  <c r="G8" i="5" s="1"/>
  <c r="B31" i="3"/>
  <c r="B29" i="3"/>
  <c r="B28" i="3"/>
  <c r="B27" i="3"/>
  <c r="B23" i="3"/>
  <c r="B21" i="3"/>
  <c r="B20" i="3"/>
  <c r="B19" i="3"/>
  <c r="B15" i="3"/>
  <c r="B13" i="3"/>
  <c r="B12" i="3"/>
  <c r="B11" i="3"/>
  <c r="B31" i="7"/>
  <c r="B29" i="7"/>
  <c r="B28" i="7"/>
  <c r="B27" i="7"/>
  <c r="B23" i="7"/>
  <c r="B21" i="7"/>
  <c r="B20" i="7"/>
  <c r="B19" i="7"/>
  <c r="B15" i="7"/>
  <c r="B13" i="7"/>
  <c r="B12" i="7"/>
  <c r="B11" i="7"/>
  <c r="B31" i="4"/>
  <c r="B29" i="4"/>
  <c r="B28" i="4"/>
  <c r="B27" i="4"/>
  <c r="B23" i="4"/>
  <c r="B21" i="4"/>
  <c r="B20" i="4"/>
  <c r="B19" i="4"/>
  <c r="B15" i="4"/>
  <c r="B13" i="4"/>
  <c r="B12" i="4"/>
  <c r="B11" i="4"/>
  <c r="B7" i="7" l="1"/>
  <c r="F8" i="5" s="1"/>
  <c r="B5" i="3"/>
  <c r="D6" i="5" s="1"/>
  <c r="B4" i="3"/>
  <c r="D5" i="5" s="1"/>
  <c r="B4" i="4"/>
  <c r="E5" i="5" s="1"/>
  <c r="B7" i="4"/>
  <c r="E8" i="5" s="1"/>
  <c r="B7" i="3"/>
  <c r="D8" i="5" s="1"/>
  <c r="B4" i="7"/>
  <c r="F5" i="5" s="1"/>
  <c r="B5" i="4"/>
  <c r="E6" i="5" s="1"/>
  <c r="B5" i="7"/>
  <c r="F6" i="5" s="1"/>
  <c r="B3" i="7"/>
  <c r="F4" i="5" s="1"/>
  <c r="B3" i="4"/>
  <c r="E4" i="5" s="1"/>
  <c r="B3" i="3"/>
  <c r="D4" i="5" s="1"/>
  <c r="B38" i="1"/>
  <c r="B36" i="1"/>
  <c r="B35" i="1"/>
  <c r="B34" i="1"/>
  <c r="B30" i="1"/>
  <c r="B28" i="1"/>
  <c r="B27" i="1"/>
  <c r="B26" i="1"/>
  <c r="B13" i="1"/>
  <c r="B11" i="1"/>
  <c r="B12" i="1"/>
  <c r="B19" i="1"/>
  <c r="B20" i="1"/>
  <c r="B22" i="1"/>
  <c r="B18" i="1"/>
  <c r="B15" i="1"/>
  <c r="B6" i="5" l="1"/>
  <c r="B4" i="1"/>
  <c r="C5" i="5" s="1"/>
  <c r="B5" i="5" s="1"/>
  <c r="B3" i="1"/>
  <c r="C4" i="5" s="1"/>
  <c r="B4" i="5" s="1"/>
  <c r="B7" i="1"/>
  <c r="C8" i="5" s="1"/>
  <c r="B8" i="5" s="1"/>
  <c r="B5" i="1"/>
  <c r="C6" i="5" s="1"/>
  <c r="B13" i="5" l="1"/>
</calcChain>
</file>

<file path=xl/sharedStrings.xml><?xml version="1.0" encoding="utf-8"?>
<sst xmlns="http://schemas.openxmlformats.org/spreadsheetml/2006/main" count="305" uniqueCount="37">
  <si>
    <t>მათ შორის განმეორებითი</t>
  </si>
  <si>
    <t>ლუგარის ცენტრი</t>
  </si>
  <si>
    <t xml:space="preserve"> შემოსული ნიმუშების რ-ბა</t>
  </si>
  <si>
    <t>დასრულებული</t>
  </si>
  <si>
    <t>2020 იანვარი-თებერვალი</t>
  </si>
  <si>
    <t>სულ</t>
  </si>
  <si>
    <t>2020-მარტი</t>
  </si>
  <si>
    <t>2020 წელი სულ</t>
  </si>
  <si>
    <t>2020-აპრილი</t>
  </si>
  <si>
    <t>2020-მაისი</t>
  </si>
  <si>
    <t xml:space="preserve"> </t>
  </si>
  <si>
    <t>ახალი დადასტურებული შემთხვევა</t>
  </si>
  <si>
    <t>სულ დადასტურებული შემთხვევა</t>
  </si>
  <si>
    <t>ბათუმი</t>
  </si>
  <si>
    <t>Lugar</t>
  </si>
  <si>
    <t>Kutaisi</t>
  </si>
  <si>
    <t>Batumi</t>
  </si>
  <si>
    <t>IDH</t>
  </si>
  <si>
    <t>ლაბორატოიების ნომაცემები სულ</t>
  </si>
  <si>
    <t>ქუთაისი</t>
  </si>
  <si>
    <t>იპც</t>
  </si>
  <si>
    <t>ნეოლაბი</t>
  </si>
  <si>
    <t>Neolab</t>
  </si>
  <si>
    <t>Batumi IDH</t>
  </si>
  <si>
    <t>ქუთაისი ვეტ ლაბი</t>
  </si>
  <si>
    <t>2020-ივნისი</t>
  </si>
  <si>
    <t>Kutaisi LMA</t>
  </si>
  <si>
    <t>ციტო</t>
  </si>
  <si>
    <t xml:space="preserve">მეგალაბი </t>
  </si>
  <si>
    <t>მეგალაბი</t>
  </si>
  <si>
    <t>მოლეკულური დიაგნოსტიკის ცენტრი</t>
  </si>
  <si>
    <t>CITO</t>
  </si>
  <si>
    <t>MEGALAB</t>
  </si>
  <si>
    <t>MOLECULAR</t>
  </si>
  <si>
    <t>ბათუმი იპც</t>
  </si>
  <si>
    <t>Zugdidi IDH</t>
  </si>
  <si>
    <t>ზუგდიდის ინფექციური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</si>
</sst>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65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16" fontId="2" fillId="2" borderId="1" xfId="0" applyNumberFormat="1" applyFont="1" applyFill="1" applyBorder="1" applyAlignment="1">
      <alignment horizontal="center" vertical="center" wrapText="1"/>
    </xf>
    <xf numFmtId="16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16" fontId="3" fillId="2" borderId="2" xfId="0" applyNumberFormat="1" applyFont="1" applyFill="1" applyBorder="1" applyAlignment="1">
      <alignment horizontal="center" vertical="center"/>
    </xf>
    <xf numFmtId="16" fontId="3" fillId="3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0" fillId="3" borderId="0" xfId="0" applyFont="1" applyFill="1" applyAlignment="1">
      <alignment vertical="center"/>
    </xf>
    <xf numFmtId="0" fontId="0" fillId="3" borderId="0" xfId="0" applyFont="1" applyFill="1" applyAlignment="1">
      <alignment horizontal="center" vertical="center"/>
    </xf>
    <xf numFmtId="0" fontId="3" fillId="7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vertical="center"/>
    </xf>
    <xf numFmtId="0" fontId="3" fillId="3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center" vertical="center"/>
    </xf>
    <xf numFmtId="0" fontId="9" fillId="3" borderId="0" xfId="0" applyFont="1" applyFill="1" applyAlignment="1">
      <alignment vertical="center"/>
    </xf>
    <xf numFmtId="0" fontId="0" fillId="3" borderId="0" xfId="0" applyFont="1" applyFill="1" applyAlignment="1">
      <alignment horizontal="center" vertical="center" wrapText="1"/>
    </xf>
    <xf numFmtId="16" fontId="3" fillId="3" borderId="1" xfId="0" applyNumberFormat="1" applyFont="1" applyFill="1" applyBorder="1" applyAlignment="1">
      <alignment horizontal="center" vertical="center" textRotation="90"/>
    </xf>
    <xf numFmtId="0" fontId="3" fillId="3" borderId="0" xfId="0" applyFont="1" applyFill="1" applyAlignment="1">
      <alignment vertical="center" textRotation="90"/>
    </xf>
    <xf numFmtId="0" fontId="3" fillId="0" borderId="0" xfId="0" applyFont="1" applyAlignment="1">
      <alignment vertical="center" textRotation="90"/>
    </xf>
    <xf numFmtId="0" fontId="0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horizontal="left" vertical="center" wrapText="1"/>
    </xf>
    <xf numFmtId="9" fontId="0" fillId="0" borderId="0" xfId="1" applyFont="1"/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V13"/>
  <sheetViews>
    <sheetView tabSelected="1" workbookViewId="0">
      <selection activeCell="J14" sqref="J14"/>
    </sheetView>
  </sheetViews>
  <sheetFormatPr defaultRowHeight="15" x14ac:dyDescent="0.25"/>
  <cols>
    <col min="1" max="1" width="36.5703125" customWidth="1"/>
    <col min="2" max="2" width="12.42578125" customWidth="1"/>
    <col min="8" max="8" width="10.140625" customWidth="1"/>
    <col min="9" max="9" width="10.28515625" customWidth="1"/>
    <col min="12" max="12" width="11.140625" customWidth="1"/>
    <col min="13" max="13" width="10.7109375" customWidth="1"/>
  </cols>
  <sheetData>
    <row r="2" spans="1:48" s="3" customFormat="1" x14ac:dyDescent="0.25">
      <c r="A2" s="25" t="s">
        <v>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48" s="15" customFormat="1" ht="12.75" x14ac:dyDescent="0.25">
      <c r="A3" s="12" t="s">
        <v>18</v>
      </c>
      <c r="B3" s="18" t="s">
        <v>5</v>
      </c>
      <c r="C3" s="18" t="s">
        <v>14</v>
      </c>
      <c r="D3" s="18" t="s">
        <v>15</v>
      </c>
      <c r="E3" s="18" t="s">
        <v>16</v>
      </c>
      <c r="F3" s="18" t="s">
        <v>17</v>
      </c>
      <c r="G3" s="18" t="s">
        <v>22</v>
      </c>
      <c r="H3" s="18" t="s">
        <v>23</v>
      </c>
      <c r="I3" s="18" t="s">
        <v>26</v>
      </c>
      <c r="J3" s="18" t="s">
        <v>31</v>
      </c>
      <c r="K3" s="18" t="s">
        <v>32</v>
      </c>
      <c r="L3" s="18" t="s">
        <v>33</v>
      </c>
      <c r="M3" s="18" t="s">
        <v>35</v>
      </c>
    </row>
    <row r="4" spans="1:48" s="3" customFormat="1" ht="37.5" customHeight="1" x14ac:dyDescent="0.25">
      <c r="A4" s="11" t="s">
        <v>2</v>
      </c>
      <c r="B4" s="22">
        <f>SUM(C4:M4)</f>
        <v>12597</v>
      </c>
      <c r="C4" s="22">
        <f>'Lugar Center'!B3</f>
        <v>5889</v>
      </c>
      <c r="D4" s="22">
        <f>Kutaisi!B3</f>
        <v>1752</v>
      </c>
      <c r="E4" s="22">
        <f>Batumi!B3</f>
        <v>2815</v>
      </c>
      <c r="F4" s="22">
        <f>IDH!B3</f>
        <v>1020</v>
      </c>
      <c r="G4" s="22">
        <f>NeoLab!B3</f>
        <v>592</v>
      </c>
      <c r="H4" s="22">
        <f>'Batumu IDH'!B3</f>
        <v>108</v>
      </c>
      <c r="I4" s="22">
        <f>'LMA Kutaisi'!B3</f>
        <v>130</v>
      </c>
      <c r="J4" s="22">
        <f>CITO!B3</f>
        <v>125</v>
      </c>
      <c r="K4" s="22">
        <f>MEGALAB!C3</f>
        <v>70</v>
      </c>
      <c r="L4" s="22">
        <f>MOLECULAR!B3</f>
        <v>69</v>
      </c>
      <c r="M4" s="22">
        <f>'Zugdidi IDH'!B3</f>
        <v>27</v>
      </c>
    </row>
    <row r="5" spans="1:48" s="3" customFormat="1" x14ac:dyDescent="0.25">
      <c r="A5" s="11" t="s">
        <v>3</v>
      </c>
      <c r="B5" s="22">
        <f>SUM(C5:M5)</f>
        <v>12591</v>
      </c>
      <c r="C5" s="22">
        <f>'Lugar Center'!B4</f>
        <v>5889</v>
      </c>
      <c r="D5" s="22">
        <f>Kutaisi!B4</f>
        <v>1749</v>
      </c>
      <c r="E5" s="22">
        <f>Batumi!B4</f>
        <v>2815</v>
      </c>
      <c r="F5" s="22">
        <f>IDH!B4</f>
        <v>1019</v>
      </c>
      <c r="G5" s="22">
        <f>NeoLab!B4</f>
        <v>592</v>
      </c>
      <c r="H5" s="22">
        <f>'Batumu IDH'!B4</f>
        <v>108</v>
      </c>
      <c r="I5" s="22">
        <f>'LMA Kutaisi'!B4</f>
        <v>130</v>
      </c>
      <c r="J5" s="22">
        <f>CITO!B4</f>
        <v>124</v>
      </c>
      <c r="K5" s="22">
        <f>MEGALAB!C4</f>
        <v>69</v>
      </c>
      <c r="L5" s="22">
        <f>MOLECULAR!B4</f>
        <v>69</v>
      </c>
      <c r="M5" s="22">
        <f>'Zugdidi IDH'!B4</f>
        <v>27</v>
      </c>
    </row>
    <row r="6" spans="1:48" s="3" customFormat="1" ht="23.25" customHeight="1" x14ac:dyDescent="0.25">
      <c r="A6" s="11" t="s">
        <v>0</v>
      </c>
      <c r="B6" s="22">
        <f>SUM(C6:M6)</f>
        <v>705</v>
      </c>
      <c r="C6" s="22">
        <f>'Lugar Center'!B5</f>
        <v>304</v>
      </c>
      <c r="D6" s="22">
        <f>Kutaisi!B5</f>
        <v>40</v>
      </c>
      <c r="E6" s="22">
        <f>Batumi!B5</f>
        <v>48</v>
      </c>
      <c r="F6" s="22">
        <f>IDH!B5</f>
        <v>280</v>
      </c>
      <c r="G6" s="22">
        <f>NeoLab!B5</f>
        <v>8</v>
      </c>
      <c r="H6" s="22">
        <f>'Batumu IDH'!B5</f>
        <v>0</v>
      </c>
      <c r="I6" s="22">
        <f>'LMA Kutaisi'!B5</f>
        <v>1</v>
      </c>
      <c r="J6" s="22">
        <f>CITO!B5</f>
        <v>4</v>
      </c>
      <c r="K6" s="22">
        <f>MEGALAB!C5</f>
        <v>19</v>
      </c>
      <c r="L6" s="22">
        <f>MOLECULAR!B5</f>
        <v>0</v>
      </c>
      <c r="M6" s="22">
        <f>'Zugdidi IDH'!B5</f>
        <v>1</v>
      </c>
    </row>
    <row r="7" spans="1:48" s="3" customFormat="1" ht="6" customHeight="1" x14ac:dyDescent="0.35"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</row>
    <row r="8" spans="1:48" s="3" customFormat="1" ht="44.25" customHeight="1" x14ac:dyDescent="0.25">
      <c r="A8" s="30" t="s">
        <v>12</v>
      </c>
      <c r="B8" s="29">
        <f>SUM(C8:M8)</f>
        <v>495</v>
      </c>
      <c r="C8" s="29">
        <f>'Lugar Center'!B7</f>
        <v>321</v>
      </c>
      <c r="D8" s="29">
        <f>Kutaisi!B7</f>
        <v>28</v>
      </c>
      <c r="E8" s="29">
        <f>Batumi!B7</f>
        <v>65</v>
      </c>
      <c r="F8" s="29">
        <f>IDH!B7</f>
        <v>36</v>
      </c>
      <c r="G8" s="29">
        <f>NeoLab!B7</f>
        <v>37</v>
      </c>
      <c r="H8" s="29">
        <f>'Batumu IDH'!B7</f>
        <v>1</v>
      </c>
      <c r="I8" s="29">
        <f>'LMA Kutaisi'!B7</f>
        <v>2</v>
      </c>
      <c r="J8" s="29">
        <f>CITO!B7</f>
        <v>1</v>
      </c>
      <c r="K8" s="29">
        <f>MEGALAB!C7</f>
        <v>4</v>
      </c>
      <c r="L8" s="29">
        <f>MOLECULAR!B7</f>
        <v>0</v>
      </c>
      <c r="M8" s="29">
        <f>'Zugdidi IDH'!B7</f>
        <v>0</v>
      </c>
    </row>
    <row r="13" spans="1:48" ht="14.45" x14ac:dyDescent="0.35">
      <c r="B13" s="61">
        <f>B8/B4</f>
        <v>3.9295070254822574E-2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W24"/>
  <sheetViews>
    <sheetView workbookViewId="0">
      <selection activeCell="S10" sqref="S10"/>
    </sheetView>
  </sheetViews>
  <sheetFormatPr defaultColWidth="9.140625" defaultRowHeight="15" x14ac:dyDescent="0.25"/>
  <cols>
    <col min="1" max="1" width="2" style="3" customWidth="1"/>
    <col min="2" max="2" width="23.7109375" style="3" customWidth="1"/>
    <col min="3" max="3" width="16.7109375" style="3" customWidth="1"/>
    <col min="4" max="33" width="4.7109375" style="4" customWidth="1"/>
    <col min="34" max="34" width="6.85546875" style="4" bestFit="1" customWidth="1"/>
    <col min="35" max="49" width="6.28515625" style="4" customWidth="1"/>
    <col min="50" max="61" width="6.28515625" style="3" customWidth="1"/>
    <col min="62" max="62" width="17" style="3" bestFit="1" customWidth="1"/>
    <col min="63" max="63" width="14.85546875" style="3" bestFit="1" customWidth="1"/>
    <col min="64" max="64" width="17" style="3" bestFit="1" customWidth="1"/>
    <col min="65" max="65" width="14.85546875" style="3" bestFit="1" customWidth="1"/>
    <col min="66" max="66" width="17" style="3" bestFit="1" customWidth="1"/>
    <col min="67" max="67" width="14.85546875" style="3" bestFit="1" customWidth="1"/>
    <col min="68" max="68" width="17" style="3" bestFit="1" customWidth="1"/>
    <col min="69" max="69" width="14.85546875" style="3" bestFit="1" customWidth="1"/>
    <col min="70" max="70" width="17" style="3" bestFit="1" customWidth="1"/>
    <col min="71" max="71" width="14.85546875" style="3" bestFit="1" customWidth="1"/>
    <col min="72" max="72" width="17" style="3" bestFit="1" customWidth="1"/>
    <col min="73" max="73" width="14.85546875" style="3" bestFit="1" customWidth="1"/>
    <col min="74" max="74" width="17" style="3" bestFit="1" customWidth="1"/>
    <col min="75" max="75" width="14.85546875" style="3" bestFit="1" customWidth="1"/>
    <col min="76" max="76" width="17" style="3" bestFit="1" customWidth="1"/>
    <col min="77" max="77" width="14.85546875" style="3" bestFit="1" customWidth="1"/>
    <col min="78" max="78" width="17" style="3" bestFit="1" customWidth="1"/>
    <col min="79" max="79" width="14.85546875" style="3" bestFit="1" customWidth="1"/>
    <col min="80" max="80" width="17" style="3" bestFit="1" customWidth="1"/>
    <col min="81" max="81" width="14.85546875" style="3" bestFit="1" customWidth="1"/>
    <col min="82" max="82" width="17" style="3" bestFit="1" customWidth="1"/>
    <col min="83" max="83" width="14.85546875" style="3" bestFit="1" customWidth="1"/>
    <col min="84" max="84" width="17" style="3" bestFit="1" customWidth="1"/>
    <col min="85" max="85" width="14.85546875" style="3" bestFit="1" customWidth="1"/>
    <col min="86" max="86" width="17" style="3" bestFit="1" customWidth="1"/>
    <col min="87" max="87" width="14.85546875" style="3" bestFit="1" customWidth="1"/>
    <col min="88" max="88" width="17" style="3" bestFit="1" customWidth="1"/>
    <col min="89" max="89" width="14.85546875" style="3" bestFit="1" customWidth="1"/>
    <col min="90" max="90" width="17" style="3" bestFit="1" customWidth="1"/>
    <col min="91" max="91" width="14.85546875" style="3" bestFit="1" customWidth="1"/>
    <col min="92" max="16384" width="9.140625" style="3"/>
  </cols>
  <sheetData>
    <row r="1" spans="2:49" ht="15.75" x14ac:dyDescent="0.25">
      <c r="B1" s="44" t="s">
        <v>7</v>
      </c>
      <c r="C1" s="45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</row>
    <row r="2" spans="2:49" s="15" customFormat="1" ht="12.75" x14ac:dyDescent="0.25">
      <c r="B2" s="47" t="s">
        <v>28</v>
      </c>
      <c r="C2" s="48" t="s">
        <v>5</v>
      </c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</row>
    <row r="3" spans="2:49" ht="25.5" x14ac:dyDescent="0.25">
      <c r="B3" s="50" t="s">
        <v>2</v>
      </c>
      <c r="C3" s="51">
        <f>C11+C19</f>
        <v>70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2:49" x14ac:dyDescent="0.25">
      <c r="B4" s="50" t="s">
        <v>3</v>
      </c>
      <c r="C4" s="51">
        <f>C12+C20</f>
        <v>69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</row>
    <row r="5" spans="2:49" ht="25.5" x14ac:dyDescent="0.25">
      <c r="B5" s="50" t="s">
        <v>0</v>
      </c>
      <c r="C5" s="51">
        <f>C13+C21</f>
        <v>19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</row>
    <row r="6" spans="2:49" ht="14.45" x14ac:dyDescent="0.35"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pans="2:49" ht="45" x14ac:dyDescent="0.25">
      <c r="B7" s="52" t="s">
        <v>12</v>
      </c>
      <c r="C7" s="53">
        <f>C15+C23</f>
        <v>4</v>
      </c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</row>
    <row r="8" spans="2:49" ht="14.45" x14ac:dyDescent="0.35">
      <c r="B8" s="45"/>
      <c r="C8" s="45"/>
      <c r="D8" s="46"/>
      <c r="E8" s="46"/>
      <c r="F8" s="46"/>
      <c r="G8" s="46"/>
      <c r="H8" s="46"/>
      <c r="I8" s="46"/>
      <c r="J8" s="46" t="s">
        <v>10</v>
      </c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</row>
    <row r="9" spans="2:49" x14ac:dyDescent="0.25">
      <c r="B9" s="54" t="s">
        <v>8</v>
      </c>
      <c r="C9" s="45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55"/>
      <c r="AD9" s="46"/>
      <c r="AE9" s="46"/>
      <c r="AF9" s="46"/>
      <c r="AG9" s="46"/>
      <c r="AH9" s="46"/>
      <c r="AI9" s="46"/>
    </row>
    <row r="10" spans="2:49" s="58" customFormat="1" ht="33" x14ac:dyDescent="0.25">
      <c r="B10" s="47" t="s">
        <v>29</v>
      </c>
      <c r="C10" s="47" t="s">
        <v>5</v>
      </c>
      <c r="D10" s="56">
        <v>43945</v>
      </c>
      <c r="E10" s="56">
        <v>43946</v>
      </c>
      <c r="F10" s="56">
        <v>43947</v>
      </c>
      <c r="G10" s="56">
        <v>43948</v>
      </c>
      <c r="H10" s="56">
        <v>43949</v>
      </c>
      <c r="I10" s="56">
        <v>43950</v>
      </c>
      <c r="J10" s="56">
        <v>43951</v>
      </c>
      <c r="K10" s="57"/>
      <c r="L10" s="57"/>
    </row>
    <row r="11" spans="2:49" ht="25.5" x14ac:dyDescent="0.25">
      <c r="B11" s="50" t="s">
        <v>2</v>
      </c>
      <c r="C11" s="51">
        <f>SUM(D11:J11)</f>
        <v>70</v>
      </c>
      <c r="D11" s="59">
        <v>22</v>
      </c>
      <c r="E11" s="59">
        <v>14</v>
      </c>
      <c r="F11" s="59">
        <v>34</v>
      </c>
      <c r="G11" s="59"/>
      <c r="H11" s="59"/>
      <c r="I11" s="59"/>
      <c r="J11" s="59"/>
      <c r="K11" s="45"/>
      <c r="L11" s="45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</row>
    <row r="12" spans="2:49" x14ac:dyDescent="0.25">
      <c r="B12" s="50" t="s">
        <v>3</v>
      </c>
      <c r="C12" s="51">
        <f>SUM(D12:J12)</f>
        <v>69</v>
      </c>
      <c r="D12" s="59">
        <v>11</v>
      </c>
      <c r="E12" s="59">
        <v>25</v>
      </c>
      <c r="F12" s="59">
        <v>33</v>
      </c>
      <c r="G12" s="59"/>
      <c r="H12" s="59"/>
      <c r="I12" s="59"/>
      <c r="J12" s="59"/>
      <c r="K12" s="45"/>
      <c r="L12" s="45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</row>
    <row r="13" spans="2:49" ht="25.5" x14ac:dyDescent="0.25">
      <c r="B13" s="50" t="s">
        <v>0</v>
      </c>
      <c r="C13" s="51">
        <f>SUM(D13:J13)</f>
        <v>19</v>
      </c>
      <c r="D13" s="59">
        <v>7</v>
      </c>
      <c r="E13" s="59">
        <v>10</v>
      </c>
      <c r="F13" s="59">
        <v>2</v>
      </c>
      <c r="G13" s="59"/>
      <c r="H13" s="59"/>
      <c r="I13" s="59"/>
      <c r="J13" s="59"/>
      <c r="K13" s="45"/>
      <c r="L13" s="45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</row>
    <row r="14" spans="2:49" ht="14.45" x14ac:dyDescent="0.35">
      <c r="B14" s="45"/>
      <c r="C14" s="51">
        <f t="shared" ref="C14:C15" si="0">SUM(D14:J14)</f>
        <v>0</v>
      </c>
      <c r="D14" s="45"/>
      <c r="E14" s="45"/>
      <c r="F14" s="45"/>
      <c r="G14" s="45"/>
      <c r="H14" s="45"/>
      <c r="I14" s="45"/>
      <c r="J14" s="45"/>
      <c r="K14" s="45"/>
      <c r="L14" s="45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</row>
    <row r="15" spans="2:49" ht="45" x14ac:dyDescent="0.25">
      <c r="B15" s="60" t="s">
        <v>11</v>
      </c>
      <c r="C15" s="51">
        <f t="shared" si="0"/>
        <v>4</v>
      </c>
      <c r="D15" s="59">
        <v>0</v>
      </c>
      <c r="E15" s="59">
        <v>4</v>
      </c>
      <c r="F15" s="59"/>
      <c r="G15" s="59"/>
      <c r="H15" s="59"/>
      <c r="I15" s="59"/>
      <c r="J15" s="59"/>
      <c r="K15" s="45"/>
      <c r="L15" s="45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</row>
    <row r="16" spans="2:49" ht="14.45" x14ac:dyDescent="0.35">
      <c r="B16" s="45"/>
      <c r="C16" s="45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</row>
    <row r="17" spans="2:49" x14ac:dyDescent="0.25">
      <c r="B17" s="54" t="s">
        <v>9</v>
      </c>
      <c r="C17" s="45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55"/>
      <c r="AD17" s="46"/>
      <c r="AE17" s="46"/>
      <c r="AF17" s="46"/>
      <c r="AG17" s="46"/>
      <c r="AH17" s="46"/>
      <c r="AI17" s="46"/>
    </row>
    <row r="18" spans="2:49" s="58" customFormat="1" ht="36.75" x14ac:dyDescent="0.25">
      <c r="B18" s="47" t="s">
        <v>29</v>
      </c>
      <c r="C18" s="47" t="s">
        <v>5</v>
      </c>
      <c r="D18" s="56">
        <v>43952</v>
      </c>
      <c r="E18" s="56">
        <v>43953</v>
      </c>
      <c r="F18" s="56">
        <v>43954</v>
      </c>
      <c r="G18" s="56">
        <v>43955</v>
      </c>
      <c r="H18" s="56">
        <v>43956</v>
      </c>
      <c r="I18" s="56">
        <v>43957</v>
      </c>
      <c r="J18" s="56">
        <v>43958</v>
      </c>
      <c r="K18" s="56">
        <v>43959</v>
      </c>
      <c r="L18" s="56">
        <v>43960</v>
      </c>
      <c r="M18" s="56">
        <v>43961</v>
      </c>
      <c r="N18" s="56">
        <v>43962</v>
      </c>
      <c r="O18" s="56">
        <v>43963</v>
      </c>
      <c r="P18" s="56">
        <v>43964</v>
      </c>
      <c r="Q18" s="56">
        <v>43965</v>
      </c>
      <c r="R18" s="56">
        <v>43966</v>
      </c>
      <c r="S18" s="56">
        <v>43967</v>
      </c>
      <c r="T18" s="56">
        <v>43968</v>
      </c>
      <c r="U18" s="56">
        <v>43969</v>
      </c>
      <c r="V18" s="56">
        <v>43970</v>
      </c>
      <c r="W18" s="56">
        <v>43971</v>
      </c>
      <c r="X18" s="56">
        <v>43972</v>
      </c>
      <c r="Y18" s="56">
        <v>43973</v>
      </c>
      <c r="Z18" s="56">
        <v>43974</v>
      </c>
      <c r="AA18" s="56">
        <v>43975</v>
      </c>
      <c r="AB18" s="56">
        <v>43976</v>
      </c>
      <c r="AC18" s="56">
        <v>43977</v>
      </c>
      <c r="AD18" s="56">
        <v>43978</v>
      </c>
      <c r="AE18" s="56">
        <v>43979</v>
      </c>
      <c r="AF18" s="56">
        <v>43980</v>
      </c>
      <c r="AG18" s="56">
        <v>43981</v>
      </c>
      <c r="AH18" s="56">
        <v>43982</v>
      </c>
      <c r="AI18" s="57"/>
    </row>
    <row r="19" spans="2:49" ht="25.5" x14ac:dyDescent="0.25">
      <c r="B19" s="50" t="s">
        <v>2</v>
      </c>
      <c r="C19" s="51">
        <f>SUM(D19:AH19)</f>
        <v>0</v>
      </c>
      <c r="D19" s="51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45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</row>
    <row r="20" spans="2:49" x14ac:dyDescent="0.25">
      <c r="B20" s="50" t="s">
        <v>3</v>
      </c>
      <c r="C20" s="51">
        <f t="shared" ref="C20:C21" si="1">SUM(D20:AH20)</f>
        <v>0</v>
      </c>
      <c r="D20" s="51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45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</row>
    <row r="21" spans="2:49" ht="25.5" x14ac:dyDescent="0.25">
      <c r="B21" s="50" t="s">
        <v>0</v>
      </c>
      <c r="C21" s="51">
        <f t="shared" si="1"/>
        <v>0</v>
      </c>
      <c r="D21" s="51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45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</row>
    <row r="22" spans="2:49" ht="14.45" x14ac:dyDescent="0.35">
      <c r="B22" s="45"/>
      <c r="C22" s="51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</row>
    <row r="23" spans="2:49" ht="45" x14ac:dyDescent="0.25">
      <c r="B23" s="60" t="s">
        <v>11</v>
      </c>
      <c r="C23" s="51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45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</row>
    <row r="24" spans="2:49" x14ac:dyDescent="0.25">
      <c r="B24" s="45"/>
      <c r="C24" s="45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3"/>
  <sheetViews>
    <sheetView workbookViewId="0">
      <selection sqref="A1:XFD1048576"/>
    </sheetView>
  </sheetViews>
  <sheetFormatPr defaultColWidth="9.140625" defaultRowHeight="15" x14ac:dyDescent="0.25"/>
  <cols>
    <col min="1" max="1" width="23.7109375" style="3" customWidth="1"/>
    <col min="2" max="2" width="16.7109375" style="3" customWidth="1"/>
    <col min="3" max="4" width="6.7109375" style="4" bestFit="1" customWidth="1"/>
    <col min="5" max="12" width="9" style="4" customWidth="1"/>
    <col min="13" max="13" width="8.28515625" style="4" customWidth="1"/>
    <col min="14" max="33" width="6.85546875" style="4" bestFit="1" customWidth="1"/>
    <col min="34" max="48" width="6.28515625" style="4" customWidth="1"/>
    <col min="49" max="60" width="6.28515625" style="3" customWidth="1"/>
    <col min="61" max="61" width="17" style="3" bestFit="1" customWidth="1"/>
    <col min="62" max="62" width="14.85546875" style="3" bestFit="1" customWidth="1"/>
    <col min="63" max="63" width="17" style="3" bestFit="1" customWidth="1"/>
    <col min="64" max="64" width="14.85546875" style="3" bestFit="1" customWidth="1"/>
    <col min="65" max="65" width="17" style="3" bestFit="1" customWidth="1"/>
    <col min="66" max="66" width="14.85546875" style="3" bestFit="1" customWidth="1"/>
    <col min="67" max="67" width="17" style="3" bestFit="1" customWidth="1"/>
    <col min="68" max="68" width="14.85546875" style="3" bestFit="1" customWidth="1"/>
    <col min="69" max="69" width="17" style="3" bestFit="1" customWidth="1"/>
    <col min="70" max="70" width="14.85546875" style="3" bestFit="1" customWidth="1"/>
    <col min="71" max="71" width="17" style="3" bestFit="1" customWidth="1"/>
    <col min="72" max="72" width="14.85546875" style="3" bestFit="1" customWidth="1"/>
    <col min="73" max="73" width="17" style="3" bestFit="1" customWidth="1"/>
    <col min="74" max="74" width="14.85546875" style="3" bestFit="1" customWidth="1"/>
    <col min="75" max="75" width="17" style="3" bestFit="1" customWidth="1"/>
    <col min="76" max="76" width="14.85546875" style="3" bestFit="1" customWidth="1"/>
    <col min="77" max="77" width="17" style="3" bestFit="1" customWidth="1"/>
    <col min="78" max="78" width="14.85546875" style="3" bestFit="1" customWidth="1"/>
    <col min="79" max="79" width="17" style="3" bestFit="1" customWidth="1"/>
    <col min="80" max="80" width="14.85546875" style="3" bestFit="1" customWidth="1"/>
    <col min="81" max="81" width="17" style="3" bestFit="1" customWidth="1"/>
    <col min="82" max="82" width="14.85546875" style="3" bestFit="1" customWidth="1"/>
    <col min="83" max="83" width="17" style="3" bestFit="1" customWidth="1"/>
    <col min="84" max="84" width="14.85546875" style="3" bestFit="1" customWidth="1"/>
    <col min="85" max="85" width="17" style="3" bestFit="1" customWidth="1"/>
    <col min="86" max="86" width="14.85546875" style="3" bestFit="1" customWidth="1"/>
    <col min="87" max="87" width="17" style="3" bestFit="1" customWidth="1"/>
    <col min="88" max="88" width="14.85546875" style="3" bestFit="1" customWidth="1"/>
    <col min="89" max="89" width="17" style="3" bestFit="1" customWidth="1"/>
    <col min="90" max="90" width="14.85546875" style="3" bestFit="1" customWidth="1"/>
    <col min="91" max="16384" width="9.140625" style="3"/>
  </cols>
  <sheetData>
    <row r="1" spans="1:48" x14ac:dyDescent="0.25">
      <c r="A1" s="25" t="s">
        <v>7</v>
      </c>
    </row>
    <row r="2" spans="1:48" s="15" customFormat="1" ht="38.25" x14ac:dyDescent="0.25">
      <c r="A2" s="12" t="s">
        <v>30</v>
      </c>
      <c r="B2" s="18" t="s">
        <v>5</v>
      </c>
    </row>
    <row r="3" spans="1:48" ht="25.5" x14ac:dyDescent="0.25">
      <c r="A3" s="11" t="s">
        <v>2</v>
      </c>
      <c r="B3" s="22">
        <f>B11+B19</f>
        <v>69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25">
      <c r="A4" s="11" t="s">
        <v>3</v>
      </c>
      <c r="B4" s="22">
        <f t="shared" ref="B4:B5" si="0">B12+B20</f>
        <v>69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5.5" x14ac:dyDescent="0.25">
      <c r="A5" s="11" t="s">
        <v>0</v>
      </c>
      <c r="B5" s="22">
        <f t="shared" si="0"/>
        <v>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ht="14.45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45" x14ac:dyDescent="0.25">
      <c r="A7" s="30" t="s">
        <v>12</v>
      </c>
      <c r="B7" s="29">
        <f>B15+B23</f>
        <v>0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25">
      <c r="A9" s="21" t="s">
        <v>8</v>
      </c>
      <c r="B9" s="23"/>
      <c r="AB9" s="10"/>
    </row>
    <row r="10" spans="1:48" s="15" customFormat="1" ht="38.25" x14ac:dyDescent="0.25">
      <c r="A10" s="12" t="s">
        <v>30</v>
      </c>
      <c r="B10" s="24" t="s">
        <v>5</v>
      </c>
      <c r="C10" s="14">
        <v>43945</v>
      </c>
      <c r="D10" s="14">
        <v>43946</v>
      </c>
      <c r="E10" s="14">
        <v>43947</v>
      </c>
      <c r="F10" s="14">
        <v>43948</v>
      </c>
      <c r="G10" s="14">
        <v>43949</v>
      </c>
      <c r="H10" s="14">
        <v>43950</v>
      </c>
      <c r="I10" s="14">
        <v>43951</v>
      </c>
    </row>
    <row r="11" spans="1:48" ht="25.5" x14ac:dyDescent="0.25">
      <c r="A11" s="11" t="s">
        <v>2</v>
      </c>
      <c r="B11" s="22">
        <f>SUM(C11:I11)</f>
        <v>69</v>
      </c>
      <c r="C11" s="1">
        <v>16</v>
      </c>
      <c r="D11" s="1">
        <v>33</v>
      </c>
      <c r="E11" s="1">
        <v>20</v>
      </c>
      <c r="F11" s="1"/>
      <c r="G11" s="1"/>
      <c r="H11" s="1"/>
      <c r="I11" s="1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25">
      <c r="A12" s="11" t="s">
        <v>3</v>
      </c>
      <c r="B12" s="22">
        <f>SUM(C12:I12)</f>
        <v>69</v>
      </c>
      <c r="C12" s="1">
        <v>16</v>
      </c>
      <c r="D12" s="1">
        <v>33</v>
      </c>
      <c r="E12" s="1">
        <v>20</v>
      </c>
      <c r="F12" s="1"/>
      <c r="G12" s="1"/>
      <c r="H12" s="1"/>
      <c r="I12" s="1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5.5" x14ac:dyDescent="0.25">
      <c r="A13" s="11" t="s">
        <v>0</v>
      </c>
      <c r="B13" s="22">
        <f>SUM(C13:I13)</f>
        <v>0</v>
      </c>
      <c r="C13" s="1">
        <v>0</v>
      </c>
      <c r="D13" s="1"/>
      <c r="E13" s="1"/>
      <c r="F13" s="1"/>
      <c r="G13" s="1"/>
      <c r="H13" s="1"/>
      <c r="I13" s="1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ht="14.45" x14ac:dyDescent="0.35">
      <c r="B14" s="22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5" x14ac:dyDescent="0.25">
      <c r="A15" s="19" t="s">
        <v>11</v>
      </c>
      <c r="B15" s="22">
        <f>SUM(C15:I15)</f>
        <v>0</v>
      </c>
      <c r="C15" s="1"/>
      <c r="D15" s="1"/>
      <c r="E15" s="1"/>
      <c r="F15" s="1"/>
      <c r="G15" s="1"/>
      <c r="H15" s="1"/>
      <c r="I15" s="1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7" spans="1:48" x14ac:dyDescent="0.25">
      <c r="A17" s="21" t="s">
        <v>9</v>
      </c>
      <c r="B17" s="23"/>
      <c r="AB17" s="10"/>
    </row>
    <row r="18" spans="1:48" s="15" customFormat="1" ht="38.25" x14ac:dyDescent="0.25">
      <c r="A18" s="12" t="s">
        <v>30</v>
      </c>
      <c r="B18" s="24" t="s">
        <v>5</v>
      </c>
      <c r="C18" s="14">
        <v>43952</v>
      </c>
      <c r="D18" s="14">
        <v>43953</v>
      </c>
      <c r="E18" s="14">
        <v>43954</v>
      </c>
      <c r="F18" s="14">
        <v>43955</v>
      </c>
      <c r="G18" s="14">
        <v>43956</v>
      </c>
      <c r="H18" s="14">
        <v>43957</v>
      </c>
      <c r="I18" s="14">
        <v>43958</v>
      </c>
      <c r="J18" s="14">
        <v>43959</v>
      </c>
      <c r="K18" s="14">
        <v>43960</v>
      </c>
      <c r="L18" s="14">
        <v>43961</v>
      </c>
      <c r="M18" s="14">
        <v>43962</v>
      </c>
      <c r="N18" s="14">
        <v>43963</v>
      </c>
      <c r="O18" s="14">
        <v>43964</v>
      </c>
      <c r="P18" s="14">
        <v>43965</v>
      </c>
      <c r="Q18" s="14">
        <v>43966</v>
      </c>
      <c r="R18" s="14">
        <v>43967</v>
      </c>
      <c r="S18" s="14">
        <v>43968</v>
      </c>
      <c r="T18" s="14">
        <v>43969</v>
      </c>
      <c r="U18" s="14">
        <v>43970</v>
      </c>
      <c r="V18" s="14">
        <v>43971</v>
      </c>
      <c r="W18" s="14">
        <v>43972</v>
      </c>
      <c r="X18" s="14">
        <v>43973</v>
      </c>
      <c r="Y18" s="14">
        <v>43974</v>
      </c>
      <c r="Z18" s="14">
        <v>43975</v>
      </c>
      <c r="AA18" s="14">
        <v>43976</v>
      </c>
      <c r="AB18" s="14">
        <v>43977</v>
      </c>
      <c r="AC18" s="14">
        <v>43978</v>
      </c>
      <c r="AD18" s="14">
        <v>43979</v>
      </c>
      <c r="AE18" s="14">
        <v>43980</v>
      </c>
      <c r="AF18" s="14">
        <v>43981</v>
      </c>
      <c r="AG18" s="14">
        <v>43982</v>
      </c>
    </row>
    <row r="19" spans="1:48" ht="25.5" x14ac:dyDescent="0.25">
      <c r="A19" s="11" t="s">
        <v>2</v>
      </c>
      <c r="B19" s="22">
        <f>SUM(C19:AG19)</f>
        <v>0</v>
      </c>
      <c r="C19" s="7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"/>
      <c r="O19" s="2"/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25">
      <c r="A20" s="11" t="s">
        <v>3</v>
      </c>
      <c r="B20" s="22">
        <f t="shared" ref="B20:B21" si="1">SUM(C20:AG20)</f>
        <v>0</v>
      </c>
      <c r="C20" s="7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25.5" x14ac:dyDescent="0.25">
      <c r="A21" s="11" t="s">
        <v>0</v>
      </c>
      <c r="B21" s="22">
        <f t="shared" si="1"/>
        <v>0</v>
      </c>
      <c r="C21" s="8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2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5" x14ac:dyDescent="0.25">
      <c r="A23" s="19" t="s">
        <v>11</v>
      </c>
      <c r="B23" s="22">
        <f t="shared" ref="B23" si="2">SUM(C23:AG23)</f>
        <v>0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"/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3"/>
  <sheetViews>
    <sheetView topLeftCell="A7" workbookViewId="0">
      <selection activeCell="K10" sqref="K10"/>
    </sheetView>
  </sheetViews>
  <sheetFormatPr defaultColWidth="9.140625" defaultRowHeight="15" x14ac:dyDescent="0.25"/>
  <cols>
    <col min="1" max="1" width="23.7109375" style="3" customWidth="1"/>
    <col min="2" max="2" width="16.7109375" style="3" customWidth="1"/>
    <col min="3" max="4" width="6.7109375" style="4" bestFit="1" customWidth="1"/>
    <col min="5" max="12" width="9" style="4" customWidth="1"/>
    <col min="13" max="13" width="8.28515625" style="4" customWidth="1"/>
    <col min="14" max="33" width="6.85546875" style="4" bestFit="1" customWidth="1"/>
    <col min="34" max="48" width="6.28515625" style="4" customWidth="1"/>
    <col min="49" max="60" width="6.28515625" style="3" customWidth="1"/>
    <col min="61" max="61" width="17" style="3" bestFit="1" customWidth="1"/>
    <col min="62" max="62" width="14.85546875" style="3" bestFit="1" customWidth="1"/>
    <col min="63" max="63" width="17" style="3" bestFit="1" customWidth="1"/>
    <col min="64" max="64" width="14.85546875" style="3" bestFit="1" customWidth="1"/>
    <col min="65" max="65" width="17" style="3" bestFit="1" customWidth="1"/>
    <col min="66" max="66" width="14.85546875" style="3" bestFit="1" customWidth="1"/>
    <col min="67" max="67" width="17" style="3" bestFit="1" customWidth="1"/>
    <col min="68" max="68" width="14.85546875" style="3" bestFit="1" customWidth="1"/>
    <col min="69" max="69" width="17" style="3" bestFit="1" customWidth="1"/>
    <col min="70" max="70" width="14.85546875" style="3" bestFit="1" customWidth="1"/>
    <col min="71" max="71" width="17" style="3" bestFit="1" customWidth="1"/>
    <col min="72" max="72" width="14.85546875" style="3" bestFit="1" customWidth="1"/>
    <col min="73" max="73" width="17" style="3" bestFit="1" customWidth="1"/>
    <col min="74" max="74" width="14.85546875" style="3" bestFit="1" customWidth="1"/>
    <col min="75" max="75" width="17" style="3" bestFit="1" customWidth="1"/>
    <col min="76" max="76" width="14.85546875" style="3" bestFit="1" customWidth="1"/>
    <col min="77" max="77" width="17" style="3" bestFit="1" customWidth="1"/>
    <col min="78" max="78" width="14.85546875" style="3" bestFit="1" customWidth="1"/>
    <col min="79" max="79" width="17" style="3" bestFit="1" customWidth="1"/>
    <col min="80" max="80" width="14.85546875" style="3" bestFit="1" customWidth="1"/>
    <col min="81" max="81" width="17" style="3" bestFit="1" customWidth="1"/>
    <col min="82" max="82" width="14.85546875" style="3" bestFit="1" customWidth="1"/>
    <col min="83" max="83" width="17" style="3" bestFit="1" customWidth="1"/>
    <col min="84" max="84" width="14.85546875" style="3" bestFit="1" customWidth="1"/>
    <col min="85" max="85" width="17" style="3" bestFit="1" customWidth="1"/>
    <col min="86" max="86" width="14.85546875" style="3" bestFit="1" customWidth="1"/>
    <col min="87" max="87" width="17" style="3" bestFit="1" customWidth="1"/>
    <col min="88" max="88" width="14.85546875" style="3" bestFit="1" customWidth="1"/>
    <col min="89" max="89" width="17" style="3" bestFit="1" customWidth="1"/>
    <col min="90" max="90" width="14.85546875" style="3" bestFit="1" customWidth="1"/>
    <col min="91" max="16384" width="9.140625" style="3"/>
  </cols>
  <sheetData>
    <row r="1" spans="1:48" x14ac:dyDescent="0.25">
      <c r="A1" s="25" t="s">
        <v>7</v>
      </c>
    </row>
    <row r="2" spans="1:48" s="15" customFormat="1" ht="25.5" x14ac:dyDescent="0.25">
      <c r="A2" s="12" t="s">
        <v>36</v>
      </c>
      <c r="B2" s="18" t="s">
        <v>5</v>
      </c>
    </row>
    <row r="3" spans="1:48" ht="25.5" x14ac:dyDescent="0.25">
      <c r="A3" s="11" t="s">
        <v>2</v>
      </c>
      <c r="B3" s="22">
        <f>B11+B19</f>
        <v>27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25">
      <c r="A4" s="11" t="s">
        <v>3</v>
      </c>
      <c r="B4" s="22">
        <f t="shared" ref="B4:B5" si="0">B12+B20</f>
        <v>27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5.5" x14ac:dyDescent="0.25">
      <c r="A5" s="11" t="s">
        <v>0</v>
      </c>
      <c r="B5" s="22">
        <f t="shared" si="0"/>
        <v>1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2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45" x14ac:dyDescent="0.25">
      <c r="A7" s="30" t="s">
        <v>12</v>
      </c>
      <c r="B7" s="29">
        <f>B15+B23</f>
        <v>0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25">
      <c r="A9" s="21" t="s">
        <v>8</v>
      </c>
      <c r="B9" s="23"/>
      <c r="AB9" s="10"/>
    </row>
    <row r="10" spans="1:48" s="15" customFormat="1" ht="25.5" x14ac:dyDescent="0.25">
      <c r="A10" s="12" t="str">
        <f>A2</f>
        <v>ზუგდიდის ინფექციური</v>
      </c>
      <c r="B10" s="24" t="s">
        <v>5</v>
      </c>
      <c r="C10" s="14">
        <v>43946</v>
      </c>
      <c r="D10" s="14">
        <v>43947</v>
      </c>
      <c r="E10" s="14">
        <v>43948</v>
      </c>
      <c r="F10" s="14">
        <v>43949</v>
      </c>
      <c r="G10" s="14">
        <v>43950</v>
      </c>
      <c r="H10" s="14">
        <v>43951</v>
      </c>
    </row>
    <row r="11" spans="1:48" ht="25.5" x14ac:dyDescent="0.25">
      <c r="A11" s="11" t="s">
        <v>2</v>
      </c>
      <c r="B11" s="22">
        <f>SUM(C11:H11)</f>
        <v>27</v>
      </c>
      <c r="C11" s="64">
        <v>12</v>
      </c>
      <c r="D11" s="64">
        <v>15</v>
      </c>
      <c r="E11" s="62"/>
      <c r="F11" s="62"/>
      <c r="G11" s="62"/>
      <c r="H11" s="62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ht="21.75" customHeight="1" x14ac:dyDescent="0.25">
      <c r="A12" s="11" t="s">
        <v>3</v>
      </c>
      <c r="B12" s="22">
        <f>SUM(C12:H12)</f>
        <v>27</v>
      </c>
      <c r="C12" s="64">
        <v>12</v>
      </c>
      <c r="D12" s="64">
        <v>15</v>
      </c>
      <c r="E12" s="62"/>
      <c r="F12" s="62"/>
      <c r="G12" s="62"/>
      <c r="H12" s="62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5.5" x14ac:dyDescent="0.25">
      <c r="A13" s="11" t="s">
        <v>0</v>
      </c>
      <c r="B13" s="22">
        <f>SUM(C13:H13)</f>
        <v>1</v>
      </c>
      <c r="C13" s="62">
        <v>1</v>
      </c>
      <c r="D13" s="62"/>
      <c r="E13" s="62"/>
      <c r="F13" s="62"/>
      <c r="G13" s="62"/>
      <c r="H13" s="62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25">
      <c r="B14" s="22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5" x14ac:dyDescent="0.25">
      <c r="A15" s="19" t="s">
        <v>11</v>
      </c>
      <c r="B15" s="22">
        <f>SUM(C15:I15)</f>
        <v>0</v>
      </c>
      <c r="C15" s="62"/>
      <c r="D15" s="62"/>
      <c r="E15" s="62"/>
      <c r="F15" s="62"/>
      <c r="G15" s="62"/>
      <c r="H15" s="62"/>
      <c r="I15" s="62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7" spans="1:48" x14ac:dyDescent="0.25">
      <c r="A17" s="21" t="s">
        <v>9</v>
      </c>
      <c r="B17" s="23"/>
      <c r="AB17" s="10"/>
    </row>
    <row r="18" spans="1:48" s="15" customFormat="1" ht="25.5" x14ac:dyDescent="0.25">
      <c r="A18" s="12" t="str">
        <f>A10</f>
        <v>ზუგდიდის ინფექციური</v>
      </c>
      <c r="B18" s="24" t="s">
        <v>5</v>
      </c>
      <c r="C18" s="14">
        <v>43952</v>
      </c>
      <c r="D18" s="14">
        <v>43953</v>
      </c>
      <c r="E18" s="14">
        <v>43954</v>
      </c>
      <c r="F18" s="14">
        <v>43955</v>
      </c>
      <c r="G18" s="14">
        <v>43956</v>
      </c>
      <c r="H18" s="14">
        <v>43957</v>
      </c>
      <c r="I18" s="14">
        <v>43958</v>
      </c>
      <c r="J18" s="14">
        <v>43959</v>
      </c>
      <c r="K18" s="14">
        <v>43960</v>
      </c>
      <c r="L18" s="14">
        <v>43961</v>
      </c>
      <c r="M18" s="14">
        <v>43962</v>
      </c>
      <c r="N18" s="14">
        <v>43963</v>
      </c>
      <c r="O18" s="14">
        <v>43964</v>
      </c>
      <c r="P18" s="14">
        <v>43965</v>
      </c>
      <c r="Q18" s="14">
        <v>43966</v>
      </c>
      <c r="R18" s="14">
        <v>43967</v>
      </c>
      <c r="S18" s="14">
        <v>43968</v>
      </c>
      <c r="T18" s="14">
        <v>43969</v>
      </c>
      <c r="U18" s="14">
        <v>43970</v>
      </c>
      <c r="V18" s="14">
        <v>43971</v>
      </c>
      <c r="W18" s="14">
        <v>43972</v>
      </c>
      <c r="X18" s="14">
        <v>43973</v>
      </c>
      <c r="Y18" s="14">
        <v>43974</v>
      </c>
      <c r="Z18" s="14">
        <v>43975</v>
      </c>
      <c r="AA18" s="14">
        <v>43976</v>
      </c>
      <c r="AB18" s="14">
        <v>43977</v>
      </c>
      <c r="AC18" s="14">
        <v>43978</v>
      </c>
      <c r="AD18" s="14">
        <v>43979</v>
      </c>
      <c r="AE18" s="14">
        <v>43980</v>
      </c>
      <c r="AF18" s="14">
        <v>43981</v>
      </c>
      <c r="AG18" s="14">
        <v>43982</v>
      </c>
    </row>
    <row r="19" spans="1:48" ht="25.5" x14ac:dyDescent="0.25">
      <c r="A19" s="11" t="s">
        <v>2</v>
      </c>
      <c r="B19" s="22">
        <f>SUM(C19:AG19)</f>
        <v>0</v>
      </c>
      <c r="C19" s="7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"/>
      <c r="O19" s="2"/>
      <c r="P19" s="2"/>
      <c r="Q19" s="2"/>
      <c r="R19" s="2"/>
      <c r="S19" s="2"/>
      <c r="T19" s="2"/>
      <c r="U19" s="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25">
      <c r="A20" s="11" t="s">
        <v>3</v>
      </c>
      <c r="B20" s="22">
        <f t="shared" ref="B20:B21" si="1">SUM(C20:AG20)</f>
        <v>0</v>
      </c>
      <c r="C20" s="7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"/>
      <c r="O20" s="2"/>
      <c r="P20" s="2"/>
      <c r="Q20" s="2"/>
      <c r="R20" s="2"/>
      <c r="S20" s="2"/>
      <c r="T20" s="2"/>
      <c r="U20" s="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25.5" x14ac:dyDescent="0.25">
      <c r="A21" s="11" t="s">
        <v>0</v>
      </c>
      <c r="B21" s="22">
        <f t="shared" si="1"/>
        <v>0</v>
      </c>
      <c r="C21" s="8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"/>
      <c r="O21" s="2"/>
      <c r="P21" s="2"/>
      <c r="Q21" s="2"/>
      <c r="R21" s="2"/>
      <c r="S21" s="2"/>
      <c r="T21" s="2"/>
      <c r="U21" s="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2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5" x14ac:dyDescent="0.25">
      <c r="A23" s="19" t="s">
        <v>11</v>
      </c>
      <c r="B23" s="22">
        <f t="shared" ref="B23" si="2">SUM(C23:AG23)</f>
        <v>0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"/>
      <c r="O23" s="2"/>
      <c r="P23" s="2"/>
      <c r="Q23" s="2"/>
      <c r="R23" s="2"/>
      <c r="S23" s="2"/>
      <c r="T23" s="2"/>
      <c r="U23" s="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8"/>
  <sheetViews>
    <sheetView topLeftCell="G17" workbookViewId="0">
      <selection activeCell="AC24" sqref="AC24"/>
    </sheetView>
  </sheetViews>
  <sheetFormatPr defaultColWidth="9.140625" defaultRowHeight="15" x14ac:dyDescent="0.25"/>
  <cols>
    <col min="1" max="1" width="23.5703125" style="3" customWidth="1"/>
    <col min="2" max="2" width="16.5703125" style="3" customWidth="1"/>
    <col min="3" max="11" width="6.42578125" style="4" customWidth="1"/>
    <col min="12" max="33" width="6.85546875" style="4" bestFit="1" customWidth="1"/>
    <col min="34" max="48" width="6.42578125" style="4" customWidth="1"/>
    <col min="49" max="60" width="6.42578125" style="3" customWidth="1"/>
    <col min="61" max="61" width="17" style="3" bestFit="1" customWidth="1"/>
    <col min="62" max="62" width="14.85546875" style="3" bestFit="1" customWidth="1"/>
    <col min="63" max="63" width="17" style="3" bestFit="1" customWidth="1"/>
    <col min="64" max="64" width="14.85546875" style="3" bestFit="1" customWidth="1"/>
    <col min="65" max="65" width="17" style="3" bestFit="1" customWidth="1"/>
    <col min="66" max="66" width="14.85546875" style="3" bestFit="1" customWidth="1"/>
    <col min="67" max="67" width="17" style="3" bestFit="1" customWidth="1"/>
    <col min="68" max="68" width="14.85546875" style="3" bestFit="1" customWidth="1"/>
    <col min="69" max="69" width="17" style="3" bestFit="1" customWidth="1"/>
    <col min="70" max="70" width="14.85546875" style="3" bestFit="1" customWidth="1"/>
    <col min="71" max="71" width="17" style="3" bestFit="1" customWidth="1"/>
    <col min="72" max="72" width="14.85546875" style="3" bestFit="1" customWidth="1"/>
    <col min="73" max="73" width="17" style="3" bestFit="1" customWidth="1"/>
    <col min="74" max="74" width="14.85546875" style="3" bestFit="1" customWidth="1"/>
    <col min="75" max="75" width="17" style="3" bestFit="1" customWidth="1"/>
    <col min="76" max="76" width="14.85546875" style="3" bestFit="1" customWidth="1"/>
    <col min="77" max="77" width="17" style="3" bestFit="1" customWidth="1"/>
    <col min="78" max="78" width="14.85546875" style="3" bestFit="1" customWidth="1"/>
    <col min="79" max="79" width="17" style="3" bestFit="1" customWidth="1"/>
    <col min="80" max="80" width="14.85546875" style="3" bestFit="1" customWidth="1"/>
    <col min="81" max="81" width="17" style="3" bestFit="1" customWidth="1"/>
    <col min="82" max="82" width="14.85546875" style="3" bestFit="1" customWidth="1"/>
    <col min="83" max="83" width="17" style="3" bestFit="1" customWidth="1"/>
    <col min="84" max="84" width="14.85546875" style="3" bestFit="1" customWidth="1"/>
    <col min="85" max="85" width="17" style="3" bestFit="1" customWidth="1"/>
    <col min="86" max="86" width="14.85546875" style="3" bestFit="1" customWidth="1"/>
    <col min="87" max="87" width="17" style="3" bestFit="1" customWidth="1"/>
    <col min="88" max="88" width="14.85546875" style="3" bestFit="1" customWidth="1"/>
    <col min="89" max="89" width="17" style="3" bestFit="1" customWidth="1"/>
    <col min="90" max="90" width="14.85546875" style="3" bestFit="1" customWidth="1"/>
    <col min="91" max="16384" width="9.140625" style="3"/>
  </cols>
  <sheetData>
    <row r="1" spans="1:48" x14ac:dyDescent="0.25">
      <c r="A1" s="25" t="s">
        <v>7</v>
      </c>
    </row>
    <row r="2" spans="1:48" s="15" customFormat="1" ht="12.75" x14ac:dyDescent="0.25">
      <c r="A2" s="12" t="s">
        <v>1</v>
      </c>
      <c r="B2" s="18" t="s">
        <v>5</v>
      </c>
    </row>
    <row r="3" spans="1:48" ht="37.5" customHeight="1" x14ac:dyDescent="0.25">
      <c r="A3" s="11" t="s">
        <v>2</v>
      </c>
      <c r="B3" s="22">
        <f>B11+B18+B26+B34</f>
        <v>5889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25">
      <c r="A4" s="11" t="s">
        <v>3</v>
      </c>
      <c r="B4" s="22">
        <f>B12+B19+B27+B35</f>
        <v>5889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3.25" customHeight="1" x14ac:dyDescent="0.25">
      <c r="A5" s="11" t="s">
        <v>0</v>
      </c>
      <c r="B5" s="22">
        <f>B13+B20+B28+B36</f>
        <v>304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ht="6" customHeight="1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44.25" customHeight="1" x14ac:dyDescent="0.25">
      <c r="A7" s="30" t="s">
        <v>12</v>
      </c>
      <c r="B7" s="29">
        <f>B15+B22+B30+B38</f>
        <v>321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s="5" customFormat="1" ht="33" customHeight="1" x14ac:dyDescent="0.25">
      <c r="A9" s="20" t="s">
        <v>4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</row>
    <row r="10" spans="1:48" s="15" customFormat="1" ht="12.75" x14ac:dyDescent="0.25">
      <c r="A10" s="12" t="s">
        <v>1</v>
      </c>
      <c r="B10" s="18" t="s">
        <v>5</v>
      </c>
      <c r="C10" s="13">
        <v>43860</v>
      </c>
      <c r="D10" s="14">
        <v>43865</v>
      </c>
      <c r="E10" s="14">
        <v>43866</v>
      </c>
      <c r="F10" s="14">
        <v>43867</v>
      </c>
      <c r="G10" s="14">
        <v>43868</v>
      </c>
      <c r="H10" s="14">
        <v>43869</v>
      </c>
      <c r="I10" s="14">
        <v>43870</v>
      </c>
      <c r="J10" s="14">
        <v>43871</v>
      </c>
      <c r="K10" s="14">
        <v>43872</v>
      </c>
      <c r="L10" s="14">
        <v>43873</v>
      </c>
      <c r="M10" s="14">
        <v>43874</v>
      </c>
      <c r="N10" s="14">
        <v>43875</v>
      </c>
      <c r="O10" s="14">
        <v>43876</v>
      </c>
      <c r="P10" s="14">
        <v>43877</v>
      </c>
      <c r="Q10" s="14">
        <v>43878</v>
      </c>
      <c r="R10" s="14">
        <v>43879</v>
      </c>
      <c r="S10" s="14">
        <v>43880</v>
      </c>
      <c r="T10" s="14">
        <v>43881</v>
      </c>
      <c r="U10" s="14">
        <v>43882</v>
      </c>
      <c r="V10" s="14">
        <v>43883</v>
      </c>
      <c r="W10" s="14">
        <v>43884</v>
      </c>
      <c r="X10" s="14">
        <v>43885</v>
      </c>
      <c r="Y10" s="14">
        <v>43886</v>
      </c>
      <c r="Z10" s="14">
        <v>43887</v>
      </c>
      <c r="AA10" s="14">
        <v>43888</v>
      </c>
      <c r="AB10" s="14">
        <v>43889</v>
      </c>
      <c r="AC10" s="14">
        <v>43890</v>
      </c>
    </row>
    <row r="11" spans="1:48" ht="37.5" customHeight="1" x14ac:dyDescent="0.25">
      <c r="A11" s="11" t="s">
        <v>2</v>
      </c>
      <c r="B11" s="22">
        <f>SUM(C11:AC11)</f>
        <v>134</v>
      </c>
      <c r="C11" s="7">
        <v>2</v>
      </c>
      <c r="D11" s="7">
        <v>4</v>
      </c>
      <c r="E11" s="7">
        <v>1</v>
      </c>
      <c r="F11" s="7">
        <v>5</v>
      </c>
      <c r="G11" s="7">
        <v>2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1</v>
      </c>
      <c r="N11" s="7">
        <v>1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1</v>
      </c>
      <c r="U11" s="7">
        <v>0</v>
      </c>
      <c r="V11" s="7">
        <v>2</v>
      </c>
      <c r="W11" s="7">
        <v>4</v>
      </c>
      <c r="X11" s="7">
        <v>0</v>
      </c>
      <c r="Y11" s="7">
        <v>7</v>
      </c>
      <c r="Z11" s="7">
        <v>17</v>
      </c>
      <c r="AA11" s="7">
        <v>13</v>
      </c>
      <c r="AB11" s="7">
        <v>37</v>
      </c>
      <c r="AC11" s="7">
        <v>37</v>
      </c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25">
      <c r="A12" s="11" t="s">
        <v>3</v>
      </c>
      <c r="B12" s="22">
        <f>SUM(C12:AC12)</f>
        <v>134</v>
      </c>
      <c r="C12" s="7">
        <v>2</v>
      </c>
      <c r="D12" s="7">
        <v>4</v>
      </c>
      <c r="E12" s="7">
        <v>1</v>
      </c>
      <c r="F12" s="7">
        <v>5</v>
      </c>
      <c r="G12" s="7">
        <v>2</v>
      </c>
      <c r="H12" s="7"/>
      <c r="I12" s="7"/>
      <c r="J12" s="7"/>
      <c r="K12" s="7"/>
      <c r="L12" s="7"/>
      <c r="M12" s="7">
        <v>1</v>
      </c>
      <c r="N12" s="7">
        <v>1</v>
      </c>
      <c r="O12" s="7"/>
      <c r="P12" s="7"/>
      <c r="Q12" s="7"/>
      <c r="R12" s="7"/>
      <c r="S12" s="7"/>
      <c r="T12" s="7">
        <v>1</v>
      </c>
      <c r="U12" s="7"/>
      <c r="V12" s="7">
        <v>2</v>
      </c>
      <c r="W12" s="7">
        <v>4</v>
      </c>
      <c r="X12" s="7"/>
      <c r="Y12" s="7">
        <v>7</v>
      </c>
      <c r="Z12" s="7">
        <v>17</v>
      </c>
      <c r="AA12" s="7">
        <v>13</v>
      </c>
      <c r="AB12" s="7">
        <v>37</v>
      </c>
      <c r="AC12" s="7">
        <v>37</v>
      </c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3.25" customHeight="1" x14ac:dyDescent="0.25">
      <c r="A13" s="11" t="s">
        <v>0</v>
      </c>
      <c r="B13" s="22">
        <f>SUM(C13:AC13)</f>
        <v>2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>
        <v>2</v>
      </c>
      <c r="AC13" s="8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ht="6" customHeight="1" x14ac:dyDescent="0.35">
      <c r="B14" s="2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5" x14ac:dyDescent="0.25">
      <c r="A15" s="16" t="s">
        <v>11</v>
      </c>
      <c r="B15" s="17">
        <f>SUM(C15:AC15)</f>
        <v>3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>
        <v>1</v>
      </c>
      <c r="AA15" s="2">
        <v>1</v>
      </c>
      <c r="AB15" s="9">
        <v>1</v>
      </c>
      <c r="AC15" s="2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ht="28.5" customHeight="1" x14ac:dyDescent="0.25">
      <c r="A16" s="21" t="s">
        <v>6</v>
      </c>
      <c r="B16" s="23"/>
      <c r="AB16" s="10"/>
    </row>
    <row r="17" spans="1:48" s="15" customFormat="1" x14ac:dyDescent="0.25">
      <c r="A17" s="12" t="s">
        <v>1</v>
      </c>
      <c r="B17" s="24" t="s">
        <v>5</v>
      </c>
      <c r="C17" s="14">
        <v>43891</v>
      </c>
      <c r="D17" s="14">
        <v>43892</v>
      </c>
      <c r="E17" s="14">
        <v>43893</v>
      </c>
      <c r="F17" s="14">
        <v>43894</v>
      </c>
      <c r="G17" s="14">
        <v>43895</v>
      </c>
      <c r="H17" s="14">
        <v>43896</v>
      </c>
      <c r="I17" s="14">
        <v>43897</v>
      </c>
      <c r="J17" s="14">
        <v>43898</v>
      </c>
      <c r="K17" s="14">
        <v>43899</v>
      </c>
      <c r="L17" s="14">
        <v>43900</v>
      </c>
      <c r="M17" s="14">
        <v>43901</v>
      </c>
      <c r="N17" s="14">
        <v>43902</v>
      </c>
      <c r="O17" s="14">
        <v>43903</v>
      </c>
      <c r="P17" s="14">
        <v>43904</v>
      </c>
      <c r="Q17" s="14">
        <v>43905</v>
      </c>
      <c r="R17" s="14">
        <v>43906</v>
      </c>
      <c r="S17" s="14">
        <v>43907</v>
      </c>
      <c r="T17" s="14">
        <v>43908</v>
      </c>
      <c r="U17" s="14">
        <v>43909</v>
      </c>
      <c r="V17" s="14">
        <v>43910</v>
      </c>
      <c r="W17" s="14">
        <v>43911</v>
      </c>
      <c r="X17" s="14">
        <v>43912</v>
      </c>
      <c r="Y17" s="14">
        <v>43913</v>
      </c>
      <c r="Z17" s="14">
        <v>43914</v>
      </c>
      <c r="AA17" s="14">
        <v>43915</v>
      </c>
      <c r="AB17" s="14">
        <v>43916</v>
      </c>
      <c r="AC17" s="14">
        <v>43917</v>
      </c>
      <c r="AD17" s="14">
        <v>43918</v>
      </c>
      <c r="AE17" s="14">
        <v>43919</v>
      </c>
      <c r="AF17" s="14">
        <v>43920</v>
      </c>
      <c r="AG17" s="14">
        <v>43921</v>
      </c>
    </row>
    <row r="18" spans="1:48" ht="37.5" customHeight="1" x14ac:dyDescent="0.25">
      <c r="A18" s="11" t="s">
        <v>2</v>
      </c>
      <c r="B18" s="22">
        <f>SUM(C18:AG18)</f>
        <v>1480</v>
      </c>
      <c r="C18" s="7">
        <v>36</v>
      </c>
      <c r="D18" s="26">
        <v>29</v>
      </c>
      <c r="E18" s="26">
        <v>29</v>
      </c>
      <c r="F18" s="26">
        <v>31</v>
      </c>
      <c r="G18" s="26">
        <v>26</v>
      </c>
      <c r="H18" s="26">
        <v>39</v>
      </c>
      <c r="I18" s="26">
        <v>53</v>
      </c>
      <c r="J18" s="26">
        <v>35</v>
      </c>
      <c r="K18" s="26">
        <v>46</v>
      </c>
      <c r="L18" s="26">
        <v>47</v>
      </c>
      <c r="M18" s="26">
        <v>65</v>
      </c>
      <c r="N18" s="2">
        <v>50</v>
      </c>
      <c r="O18" s="2">
        <v>46</v>
      </c>
      <c r="P18" s="2">
        <v>45</v>
      </c>
      <c r="Q18" s="2">
        <v>16</v>
      </c>
      <c r="R18" s="2">
        <v>36</v>
      </c>
      <c r="S18" s="2">
        <v>41</v>
      </c>
      <c r="T18" s="2">
        <v>45</v>
      </c>
      <c r="U18" s="2">
        <v>45</v>
      </c>
      <c r="V18" s="1">
        <v>55</v>
      </c>
      <c r="W18" s="1">
        <v>41</v>
      </c>
      <c r="X18" s="1">
        <v>25</v>
      </c>
      <c r="Y18" s="1">
        <v>80</v>
      </c>
      <c r="Z18" s="1">
        <v>86</v>
      </c>
      <c r="AA18" s="1">
        <v>77</v>
      </c>
      <c r="AB18" s="1">
        <v>44</v>
      </c>
      <c r="AC18" s="1">
        <v>65</v>
      </c>
      <c r="AD18" s="1">
        <v>46</v>
      </c>
      <c r="AE18" s="1">
        <v>72</v>
      </c>
      <c r="AF18" s="1">
        <v>59</v>
      </c>
      <c r="AG18" s="1">
        <v>70</v>
      </c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</row>
    <row r="19" spans="1:48" x14ac:dyDescent="0.25">
      <c r="A19" s="11" t="s">
        <v>3</v>
      </c>
      <c r="B19" s="22">
        <f>SUM(C19:AG19)</f>
        <v>1483</v>
      </c>
      <c r="C19" s="7">
        <v>36</v>
      </c>
      <c r="D19" s="26">
        <v>29</v>
      </c>
      <c r="E19" s="26">
        <v>27</v>
      </c>
      <c r="F19" s="26">
        <v>33</v>
      </c>
      <c r="G19" s="26">
        <v>25</v>
      </c>
      <c r="H19" s="31">
        <v>40</v>
      </c>
      <c r="I19" s="26">
        <v>53</v>
      </c>
      <c r="J19" s="26">
        <v>34</v>
      </c>
      <c r="K19" s="26">
        <v>47</v>
      </c>
      <c r="L19" s="26">
        <v>47</v>
      </c>
      <c r="M19" s="26">
        <v>63</v>
      </c>
      <c r="N19" s="2">
        <v>52</v>
      </c>
      <c r="O19" s="2">
        <v>50</v>
      </c>
      <c r="P19" s="2">
        <v>45</v>
      </c>
      <c r="Q19" s="2">
        <v>16</v>
      </c>
      <c r="R19" s="2">
        <v>36</v>
      </c>
      <c r="S19" s="2">
        <v>41</v>
      </c>
      <c r="T19" s="2">
        <v>45</v>
      </c>
      <c r="U19" s="2">
        <v>44</v>
      </c>
      <c r="V19" s="1">
        <v>56</v>
      </c>
      <c r="W19" s="1">
        <v>40</v>
      </c>
      <c r="X19" s="1">
        <v>25</v>
      </c>
      <c r="Y19" s="1">
        <v>80</v>
      </c>
      <c r="Z19" s="1">
        <v>86</v>
      </c>
      <c r="AA19" s="1">
        <v>77</v>
      </c>
      <c r="AB19" s="1">
        <v>44</v>
      </c>
      <c r="AC19" s="1">
        <v>65</v>
      </c>
      <c r="AD19" s="1">
        <v>46</v>
      </c>
      <c r="AE19" s="1">
        <v>72</v>
      </c>
      <c r="AF19" s="1">
        <v>59</v>
      </c>
      <c r="AG19" s="1">
        <v>70</v>
      </c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ht="23.25" customHeight="1" x14ac:dyDescent="0.25">
      <c r="A20" s="11" t="s">
        <v>0</v>
      </c>
      <c r="B20" s="22">
        <f>SUM(C20:AG20)</f>
        <v>62</v>
      </c>
      <c r="C20" s="8">
        <v>1</v>
      </c>
      <c r="D20" s="2">
        <v>3</v>
      </c>
      <c r="E20" s="2">
        <v>2</v>
      </c>
      <c r="F20" s="2">
        <v>2</v>
      </c>
      <c r="G20" s="2"/>
      <c r="H20" s="2"/>
      <c r="I20" s="2">
        <v>2</v>
      </c>
      <c r="J20" s="2">
        <v>2</v>
      </c>
      <c r="K20" s="2">
        <v>2</v>
      </c>
      <c r="L20" s="2">
        <v>3</v>
      </c>
      <c r="M20" s="2">
        <v>3</v>
      </c>
      <c r="N20" s="2">
        <v>4</v>
      </c>
      <c r="O20" s="2">
        <v>1</v>
      </c>
      <c r="P20" s="2">
        <v>5</v>
      </c>
      <c r="Q20" s="2">
        <v>1</v>
      </c>
      <c r="R20" s="2">
        <v>1</v>
      </c>
      <c r="S20" s="2">
        <v>1</v>
      </c>
      <c r="T20" s="2">
        <v>3</v>
      </c>
      <c r="U20" s="2"/>
      <c r="V20" s="1">
        <v>1</v>
      </c>
      <c r="W20" s="1">
        <v>6</v>
      </c>
      <c r="X20" s="1">
        <v>6</v>
      </c>
      <c r="Y20" s="1"/>
      <c r="Z20" s="1">
        <v>3</v>
      </c>
      <c r="AA20" s="1"/>
      <c r="AB20" s="1">
        <v>3</v>
      </c>
      <c r="AC20" s="1">
        <v>6</v>
      </c>
      <c r="AD20" s="1"/>
      <c r="AE20" s="1"/>
      <c r="AF20" s="1"/>
      <c r="AG20" s="1">
        <v>1</v>
      </c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6" customHeight="1" x14ac:dyDescent="0.35">
      <c r="B21" s="22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ht="45" x14ac:dyDescent="0.25">
      <c r="A22" s="19" t="s">
        <v>11</v>
      </c>
      <c r="B22" s="22">
        <f>SUM(C22:AG22)</f>
        <v>75</v>
      </c>
      <c r="C22" s="2"/>
      <c r="D22" s="2"/>
      <c r="E22" s="2">
        <v>0</v>
      </c>
      <c r="F22" s="2">
        <v>1</v>
      </c>
      <c r="G22" s="2">
        <v>6</v>
      </c>
      <c r="H22" s="2">
        <v>3</v>
      </c>
      <c r="I22" s="2">
        <v>1</v>
      </c>
      <c r="J22" s="2">
        <v>2</v>
      </c>
      <c r="K22" s="2">
        <v>0</v>
      </c>
      <c r="L22" s="2">
        <v>6</v>
      </c>
      <c r="M22" s="2">
        <v>2</v>
      </c>
      <c r="N22" s="2">
        <v>1</v>
      </c>
      <c r="O22" s="2">
        <v>5</v>
      </c>
      <c r="P22" s="2">
        <v>2</v>
      </c>
      <c r="Q22" s="2"/>
      <c r="R22" s="2"/>
      <c r="S22" s="2">
        <v>2</v>
      </c>
      <c r="T22" s="2">
        <v>1</v>
      </c>
      <c r="U22" s="2">
        <v>3</v>
      </c>
      <c r="V22" s="1">
        <v>3</v>
      </c>
      <c r="W22" s="1">
        <v>3</v>
      </c>
      <c r="X22" s="1"/>
      <c r="Y22" s="1">
        <v>4</v>
      </c>
      <c r="Z22" s="1">
        <v>3</v>
      </c>
      <c r="AA22" s="1">
        <v>2</v>
      </c>
      <c r="AB22" s="1"/>
      <c r="AC22" s="1">
        <v>3</v>
      </c>
      <c r="AD22" s="1">
        <v>5</v>
      </c>
      <c r="AE22" s="1">
        <v>6</v>
      </c>
      <c r="AF22" s="1">
        <v>6</v>
      </c>
      <c r="AG22" s="1">
        <v>5</v>
      </c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14.45" x14ac:dyDescent="0.35">
      <c r="I23" s="4" t="s">
        <v>10</v>
      </c>
    </row>
    <row r="24" spans="1:48" ht="28.5" customHeight="1" x14ac:dyDescent="0.25">
      <c r="A24" s="21" t="s">
        <v>8</v>
      </c>
      <c r="B24" s="23"/>
      <c r="AB24" s="10"/>
    </row>
    <row r="25" spans="1:48" s="15" customFormat="1" x14ac:dyDescent="0.25">
      <c r="A25" s="12" t="s">
        <v>1</v>
      </c>
      <c r="B25" s="24" t="s">
        <v>5</v>
      </c>
      <c r="C25" s="14">
        <v>43922</v>
      </c>
      <c r="D25" s="14">
        <v>43923</v>
      </c>
      <c r="E25" s="14">
        <v>43924</v>
      </c>
      <c r="F25" s="14">
        <v>43925</v>
      </c>
      <c r="G25" s="14">
        <v>43926</v>
      </c>
      <c r="H25" s="14">
        <v>43927</v>
      </c>
      <c r="I25" s="14">
        <v>43928</v>
      </c>
      <c r="J25" s="14">
        <v>43929</v>
      </c>
      <c r="K25" s="14">
        <v>43930</v>
      </c>
      <c r="L25" s="14">
        <v>43931</v>
      </c>
      <c r="M25" s="14">
        <v>43932</v>
      </c>
      <c r="N25" s="14">
        <v>43933</v>
      </c>
      <c r="O25" s="14">
        <v>43934</v>
      </c>
      <c r="P25" s="14">
        <v>43935</v>
      </c>
      <c r="Q25" s="14">
        <v>43936</v>
      </c>
      <c r="R25" s="14">
        <v>43937</v>
      </c>
      <c r="S25" s="14">
        <v>43938</v>
      </c>
      <c r="T25" s="14">
        <v>43939</v>
      </c>
      <c r="U25" s="14">
        <v>43940</v>
      </c>
      <c r="V25" s="14">
        <v>43941</v>
      </c>
      <c r="W25" s="14">
        <v>43942</v>
      </c>
      <c r="X25" s="14">
        <v>43943</v>
      </c>
      <c r="Y25" s="14">
        <v>43944</v>
      </c>
      <c r="Z25" s="14">
        <v>43945</v>
      </c>
      <c r="AA25" s="14">
        <v>43946</v>
      </c>
      <c r="AB25" s="14">
        <v>43947</v>
      </c>
      <c r="AC25" s="14">
        <v>43948</v>
      </c>
      <c r="AD25" s="14">
        <v>43949</v>
      </c>
      <c r="AE25" s="14">
        <v>43950</v>
      </c>
      <c r="AF25" s="14">
        <v>43951</v>
      </c>
    </row>
    <row r="26" spans="1:48" ht="37.5" customHeight="1" x14ac:dyDescent="0.25">
      <c r="A26" s="11" t="s">
        <v>2</v>
      </c>
      <c r="B26" s="22">
        <f>SUM(C26:AF26)</f>
        <v>4275</v>
      </c>
      <c r="C26" s="7">
        <v>84</v>
      </c>
      <c r="D26" s="26">
        <v>75</v>
      </c>
      <c r="E26" s="26">
        <v>84</v>
      </c>
      <c r="F26" s="26">
        <v>64</v>
      </c>
      <c r="G26" s="26">
        <v>102</v>
      </c>
      <c r="H26" s="26">
        <v>114</v>
      </c>
      <c r="I26" s="26">
        <v>105</v>
      </c>
      <c r="J26" s="26">
        <v>81</v>
      </c>
      <c r="K26" s="26">
        <v>99</v>
      </c>
      <c r="L26" s="26">
        <v>86</v>
      </c>
      <c r="M26" s="26">
        <v>132</v>
      </c>
      <c r="N26" s="26">
        <v>99</v>
      </c>
      <c r="O26" s="2">
        <v>110</v>
      </c>
      <c r="P26" s="2">
        <v>155</v>
      </c>
      <c r="Q26" s="2">
        <v>154</v>
      </c>
      <c r="R26" s="2">
        <v>156</v>
      </c>
      <c r="S26" s="2">
        <v>252</v>
      </c>
      <c r="T26" s="2">
        <v>166</v>
      </c>
      <c r="U26" s="2">
        <v>110</v>
      </c>
      <c r="V26" s="1">
        <v>244</v>
      </c>
      <c r="W26" s="1">
        <v>394</v>
      </c>
      <c r="X26" s="1">
        <v>443</v>
      </c>
      <c r="Y26" s="1">
        <v>276</v>
      </c>
      <c r="Z26" s="1">
        <v>304</v>
      </c>
      <c r="AA26" s="1">
        <v>270</v>
      </c>
      <c r="AB26" s="1">
        <v>116</v>
      </c>
      <c r="AC26" s="1"/>
      <c r="AD26" s="1"/>
      <c r="AE26" s="1"/>
      <c r="AF26" s="1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</row>
    <row r="27" spans="1:48" x14ac:dyDescent="0.25">
      <c r="A27" s="11" t="s">
        <v>3</v>
      </c>
      <c r="B27" s="22">
        <f>SUM(C27:AF27)</f>
        <v>4272</v>
      </c>
      <c r="C27" s="7">
        <v>83</v>
      </c>
      <c r="D27" s="26">
        <v>76</v>
      </c>
      <c r="E27" s="26">
        <v>84</v>
      </c>
      <c r="F27" s="26">
        <v>63</v>
      </c>
      <c r="G27" s="26">
        <v>104</v>
      </c>
      <c r="H27" s="26">
        <v>113</v>
      </c>
      <c r="I27" s="26">
        <v>106</v>
      </c>
      <c r="J27" s="26">
        <v>82</v>
      </c>
      <c r="K27" s="26">
        <v>96</v>
      </c>
      <c r="L27" s="26">
        <v>76</v>
      </c>
      <c r="M27" s="26">
        <v>134</v>
      </c>
      <c r="N27" s="26">
        <v>106</v>
      </c>
      <c r="O27" s="2">
        <v>109</v>
      </c>
      <c r="P27" s="2">
        <v>155</v>
      </c>
      <c r="Q27" s="2">
        <v>154</v>
      </c>
      <c r="R27" s="2">
        <v>156</v>
      </c>
      <c r="S27" s="2">
        <v>252</v>
      </c>
      <c r="T27" s="2">
        <v>166</v>
      </c>
      <c r="U27" s="2">
        <v>106</v>
      </c>
      <c r="V27" s="1">
        <v>248</v>
      </c>
      <c r="W27" s="1">
        <v>382</v>
      </c>
      <c r="X27" s="1">
        <v>455</v>
      </c>
      <c r="Y27" s="1">
        <v>276</v>
      </c>
      <c r="Z27" s="1">
        <v>304</v>
      </c>
      <c r="AA27" s="1">
        <v>270</v>
      </c>
      <c r="AB27" s="1">
        <v>116</v>
      </c>
      <c r="AC27" s="1"/>
      <c r="AD27" s="1"/>
      <c r="AE27" s="1"/>
      <c r="AF27" s="1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ht="23.25" customHeight="1" x14ac:dyDescent="0.25">
      <c r="A28" s="11" t="s">
        <v>0</v>
      </c>
      <c r="B28" s="22">
        <f>SUM(C28:AF28)</f>
        <v>240</v>
      </c>
      <c r="C28" s="8">
        <v>6</v>
      </c>
      <c r="D28" s="26">
        <v>4</v>
      </c>
      <c r="E28" s="26">
        <v>2</v>
      </c>
      <c r="F28" s="26">
        <v>2</v>
      </c>
      <c r="G28" s="26">
        <v>6</v>
      </c>
      <c r="H28" s="26"/>
      <c r="I28" s="26">
        <v>6</v>
      </c>
      <c r="J28" s="26">
        <v>9</v>
      </c>
      <c r="K28" s="26">
        <v>2</v>
      </c>
      <c r="L28" s="26">
        <v>8</v>
      </c>
      <c r="M28" s="26">
        <v>5</v>
      </c>
      <c r="N28" s="26">
        <v>8</v>
      </c>
      <c r="O28" s="2">
        <v>5</v>
      </c>
      <c r="P28" s="2">
        <v>6</v>
      </c>
      <c r="Q28" s="2">
        <v>16</v>
      </c>
      <c r="R28" s="2">
        <v>11</v>
      </c>
      <c r="S28" s="2">
        <v>23</v>
      </c>
      <c r="T28" s="2">
        <v>14</v>
      </c>
      <c r="U28" s="2">
        <v>10</v>
      </c>
      <c r="V28" s="1">
        <v>13</v>
      </c>
      <c r="W28" s="1">
        <v>3</v>
      </c>
      <c r="X28" s="1">
        <v>17</v>
      </c>
      <c r="Y28" s="1">
        <v>45</v>
      </c>
      <c r="Z28" s="1">
        <v>19</v>
      </c>
      <c r="AA28" s="1"/>
      <c r="AB28" s="1"/>
      <c r="AC28" s="1"/>
      <c r="AD28" s="1"/>
      <c r="AE28" s="1"/>
      <c r="AF28" s="1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6" customHeight="1" x14ac:dyDescent="0.35">
      <c r="B29" s="22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ht="45" x14ac:dyDescent="0.25">
      <c r="A30" s="19" t="s">
        <v>11</v>
      </c>
      <c r="B30" s="22">
        <f>SUM(C30:AF30)</f>
        <v>243</v>
      </c>
      <c r="C30" s="26">
        <v>14</v>
      </c>
      <c r="D30" s="26">
        <v>13</v>
      </c>
      <c r="E30" s="26">
        <v>6</v>
      </c>
      <c r="F30" s="26">
        <v>10</v>
      </c>
      <c r="G30" s="26">
        <v>9</v>
      </c>
      <c r="H30" s="26">
        <v>6</v>
      </c>
      <c r="I30" s="26">
        <v>3</v>
      </c>
      <c r="J30" s="26">
        <v>3</v>
      </c>
      <c r="K30" s="26">
        <v>2</v>
      </c>
      <c r="L30" s="26"/>
      <c r="M30" s="26">
        <v>10</v>
      </c>
      <c r="N30" s="26">
        <v>10</v>
      </c>
      <c r="O30" s="2">
        <v>14</v>
      </c>
      <c r="P30" s="2">
        <v>2</v>
      </c>
      <c r="Q30" s="2">
        <v>12</v>
      </c>
      <c r="R30" s="2">
        <v>24</v>
      </c>
      <c r="S30" s="2">
        <v>13</v>
      </c>
      <c r="T30" s="2">
        <v>7</v>
      </c>
      <c r="U30" s="2">
        <v>3</v>
      </c>
      <c r="V30" s="1">
        <v>7</v>
      </c>
      <c r="W30" s="1">
        <v>3</v>
      </c>
      <c r="X30" s="1">
        <v>8</v>
      </c>
      <c r="Y30" s="1">
        <v>6</v>
      </c>
      <c r="Z30" s="1">
        <v>25</v>
      </c>
      <c r="AA30" s="1">
        <v>25</v>
      </c>
      <c r="AB30" s="1">
        <v>8</v>
      </c>
      <c r="AC30" s="1"/>
      <c r="AD30" s="1"/>
      <c r="AE30" s="1"/>
      <c r="AF30" s="1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2" spans="1:48" ht="28.5" customHeight="1" x14ac:dyDescent="0.25">
      <c r="A32" s="21" t="s">
        <v>9</v>
      </c>
      <c r="B32" s="23"/>
      <c r="AB32" s="10"/>
    </row>
    <row r="33" spans="1:48" s="15" customFormat="1" x14ac:dyDescent="0.25">
      <c r="A33" s="12" t="s">
        <v>1</v>
      </c>
      <c r="B33" s="24" t="s">
        <v>5</v>
      </c>
      <c r="C33" s="14">
        <v>43952</v>
      </c>
      <c r="D33" s="14">
        <v>43953</v>
      </c>
      <c r="E33" s="14">
        <v>43954</v>
      </c>
      <c r="F33" s="14">
        <v>43955</v>
      </c>
      <c r="G33" s="14">
        <v>43956</v>
      </c>
      <c r="H33" s="14">
        <v>43957</v>
      </c>
      <c r="I33" s="14">
        <v>43958</v>
      </c>
      <c r="J33" s="14">
        <v>43959</v>
      </c>
      <c r="K33" s="14">
        <v>43960</v>
      </c>
      <c r="L33" s="14">
        <v>43961</v>
      </c>
      <c r="M33" s="14">
        <v>43962</v>
      </c>
      <c r="N33" s="14">
        <v>43963</v>
      </c>
      <c r="O33" s="14">
        <v>43964</v>
      </c>
      <c r="P33" s="14">
        <v>43965</v>
      </c>
      <c r="Q33" s="14">
        <v>43966</v>
      </c>
      <c r="R33" s="14">
        <v>43967</v>
      </c>
      <c r="S33" s="14">
        <v>43968</v>
      </c>
      <c r="T33" s="14">
        <v>43969</v>
      </c>
      <c r="U33" s="14">
        <v>43970</v>
      </c>
      <c r="V33" s="14">
        <v>43971</v>
      </c>
      <c r="W33" s="14">
        <v>43972</v>
      </c>
      <c r="X33" s="14">
        <v>43973</v>
      </c>
      <c r="Y33" s="14">
        <v>43974</v>
      </c>
      <c r="Z33" s="14">
        <v>43975</v>
      </c>
      <c r="AA33" s="14">
        <v>43976</v>
      </c>
      <c r="AB33" s="14">
        <v>43977</v>
      </c>
      <c r="AC33" s="14">
        <v>43978</v>
      </c>
      <c r="AD33" s="14">
        <v>43979</v>
      </c>
      <c r="AE33" s="14">
        <v>43980</v>
      </c>
      <c r="AF33" s="14">
        <v>43981</v>
      </c>
      <c r="AG33" s="14">
        <v>43982</v>
      </c>
    </row>
    <row r="34" spans="1:48" ht="37.5" customHeight="1" x14ac:dyDescent="0.25">
      <c r="A34" s="11" t="s">
        <v>2</v>
      </c>
      <c r="B34" s="22">
        <f>SUM(C34:AG34)</f>
        <v>0</v>
      </c>
      <c r="C34" s="7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"/>
      <c r="O34" s="2"/>
      <c r="P34" s="2"/>
      <c r="Q34" s="2"/>
      <c r="R34" s="2"/>
      <c r="S34" s="2"/>
      <c r="T34" s="2"/>
      <c r="U34" s="2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</row>
    <row r="35" spans="1:48" x14ac:dyDescent="0.25">
      <c r="A35" s="11" t="s">
        <v>3</v>
      </c>
      <c r="B35" s="22">
        <f>SUM(C35:AG35)</f>
        <v>0</v>
      </c>
      <c r="C35" s="7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"/>
      <c r="O35" s="2"/>
      <c r="P35" s="2"/>
      <c r="Q35" s="2"/>
      <c r="R35" s="2"/>
      <c r="S35" s="2"/>
      <c r="T35" s="2"/>
      <c r="U35" s="2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</row>
    <row r="36" spans="1:48" ht="23.25" customHeight="1" x14ac:dyDescent="0.25">
      <c r="A36" s="11" t="s">
        <v>0</v>
      </c>
      <c r="B36" s="22">
        <f>SUM(C36:AG36)</f>
        <v>0</v>
      </c>
      <c r="C36" s="8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"/>
      <c r="O36" s="2"/>
      <c r="P36" s="2"/>
      <c r="Q36" s="2"/>
      <c r="R36" s="2"/>
      <c r="S36" s="2"/>
      <c r="T36" s="2"/>
      <c r="U36" s="2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</row>
    <row r="37" spans="1:48" ht="6" customHeight="1" x14ac:dyDescent="0.25">
      <c r="B37" s="22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</row>
    <row r="38" spans="1:48" ht="45" x14ac:dyDescent="0.25">
      <c r="A38" s="19" t="s">
        <v>11</v>
      </c>
      <c r="B38" s="22">
        <f>SUM(C38:AG38)</f>
        <v>0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"/>
      <c r="O38" s="2"/>
      <c r="P38" s="2"/>
      <c r="Q38" s="2"/>
      <c r="R38" s="2"/>
      <c r="S38" s="2"/>
      <c r="T38" s="2"/>
      <c r="U38" s="2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</row>
  </sheetData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opLeftCell="K10" workbookViewId="0">
      <selection activeCell="AB19" sqref="AB19:AB23"/>
    </sheetView>
  </sheetViews>
  <sheetFormatPr defaultColWidth="9.140625" defaultRowHeight="15" x14ac:dyDescent="0.25"/>
  <cols>
    <col min="1" max="1" width="23.5703125" style="3" customWidth="1"/>
    <col min="2" max="2" width="16.5703125" style="3" customWidth="1"/>
    <col min="3" max="12" width="9" style="4" customWidth="1"/>
    <col min="13" max="13" width="8.42578125" style="4" customWidth="1"/>
    <col min="14" max="33" width="6.85546875" style="4" bestFit="1" customWidth="1"/>
    <col min="34" max="48" width="6.42578125" style="4" customWidth="1"/>
    <col min="49" max="60" width="6.42578125" style="3" customWidth="1"/>
    <col min="61" max="61" width="17" style="3" bestFit="1" customWidth="1"/>
    <col min="62" max="62" width="14.85546875" style="3" bestFit="1" customWidth="1"/>
    <col min="63" max="63" width="17" style="3" bestFit="1" customWidth="1"/>
    <col min="64" max="64" width="14.85546875" style="3" bestFit="1" customWidth="1"/>
    <col min="65" max="65" width="17" style="3" bestFit="1" customWidth="1"/>
    <col min="66" max="66" width="14.85546875" style="3" bestFit="1" customWidth="1"/>
    <col min="67" max="67" width="17" style="3" bestFit="1" customWidth="1"/>
    <col min="68" max="68" width="14.85546875" style="3" bestFit="1" customWidth="1"/>
    <col min="69" max="69" width="17" style="3" bestFit="1" customWidth="1"/>
    <col min="70" max="70" width="14.85546875" style="3" bestFit="1" customWidth="1"/>
    <col min="71" max="71" width="17" style="3" bestFit="1" customWidth="1"/>
    <col min="72" max="72" width="14.85546875" style="3" bestFit="1" customWidth="1"/>
    <col min="73" max="73" width="17" style="3" bestFit="1" customWidth="1"/>
    <col min="74" max="74" width="14.85546875" style="3" bestFit="1" customWidth="1"/>
    <col min="75" max="75" width="17" style="3" bestFit="1" customWidth="1"/>
    <col min="76" max="76" width="14.85546875" style="3" bestFit="1" customWidth="1"/>
    <col min="77" max="77" width="17" style="3" bestFit="1" customWidth="1"/>
    <col min="78" max="78" width="14.85546875" style="3" bestFit="1" customWidth="1"/>
    <col min="79" max="79" width="17" style="3" bestFit="1" customWidth="1"/>
    <col min="80" max="80" width="14.85546875" style="3" bestFit="1" customWidth="1"/>
    <col min="81" max="81" width="17" style="3" bestFit="1" customWidth="1"/>
    <col min="82" max="82" width="14.85546875" style="3" bestFit="1" customWidth="1"/>
    <col min="83" max="83" width="17" style="3" bestFit="1" customWidth="1"/>
    <col min="84" max="84" width="14.85546875" style="3" bestFit="1" customWidth="1"/>
    <col min="85" max="85" width="17" style="3" bestFit="1" customWidth="1"/>
    <col min="86" max="86" width="14.85546875" style="3" bestFit="1" customWidth="1"/>
    <col min="87" max="87" width="17" style="3" bestFit="1" customWidth="1"/>
    <col min="88" max="88" width="14.85546875" style="3" bestFit="1" customWidth="1"/>
    <col min="89" max="89" width="17" style="3" bestFit="1" customWidth="1"/>
    <col min="90" max="90" width="14.85546875" style="3" bestFit="1" customWidth="1"/>
    <col min="91" max="16384" width="9.140625" style="3"/>
  </cols>
  <sheetData>
    <row r="1" spans="1:48" x14ac:dyDescent="0.25">
      <c r="A1" s="25" t="s">
        <v>7</v>
      </c>
    </row>
    <row r="2" spans="1:48" s="15" customFormat="1" ht="12.75" x14ac:dyDescent="0.25">
      <c r="A2" s="12" t="s">
        <v>19</v>
      </c>
      <c r="B2" s="18" t="s">
        <v>5</v>
      </c>
    </row>
    <row r="3" spans="1:48" ht="25.5" x14ac:dyDescent="0.25">
      <c r="A3" s="11" t="s">
        <v>2</v>
      </c>
      <c r="B3" s="22">
        <f>B11+B19+B27</f>
        <v>1752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25">
      <c r="A4" s="11" t="s">
        <v>3</v>
      </c>
      <c r="B4" s="22">
        <f>B12+B20+B28</f>
        <v>1749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5.5" x14ac:dyDescent="0.25">
      <c r="A5" s="11" t="s">
        <v>0</v>
      </c>
      <c r="B5" s="22">
        <f>B13+B21+B29</f>
        <v>40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ht="14.45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45" x14ac:dyDescent="0.25">
      <c r="A7" s="30" t="s">
        <v>12</v>
      </c>
      <c r="B7" s="29">
        <f>B15+B23+B31</f>
        <v>28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25">
      <c r="A9" s="21" t="s">
        <v>6</v>
      </c>
      <c r="B9" s="23"/>
      <c r="AB9" s="10"/>
    </row>
    <row r="10" spans="1:48" s="15" customFormat="1" x14ac:dyDescent="0.25">
      <c r="A10" s="12" t="s">
        <v>19</v>
      </c>
      <c r="B10" s="24" t="s">
        <v>5</v>
      </c>
      <c r="C10" s="14">
        <v>43902</v>
      </c>
      <c r="D10" s="14">
        <v>43903</v>
      </c>
      <c r="E10" s="14">
        <v>43904</v>
      </c>
      <c r="F10" s="14">
        <v>43905</v>
      </c>
      <c r="G10" s="14">
        <v>43906</v>
      </c>
      <c r="H10" s="14">
        <v>43907</v>
      </c>
      <c r="I10" s="14">
        <v>43908</v>
      </c>
      <c r="J10" s="14">
        <v>43909</v>
      </c>
      <c r="K10" s="14">
        <v>43910</v>
      </c>
      <c r="L10" s="14">
        <v>43911</v>
      </c>
      <c r="M10" s="14">
        <v>43912</v>
      </c>
      <c r="N10" s="14">
        <v>43913</v>
      </c>
      <c r="O10" s="14">
        <v>43914</v>
      </c>
      <c r="P10" s="14">
        <v>43915</v>
      </c>
      <c r="Q10" s="14">
        <v>43916</v>
      </c>
      <c r="R10" s="14">
        <v>43917</v>
      </c>
      <c r="S10" s="14">
        <v>43918</v>
      </c>
      <c r="T10" s="14">
        <v>43919</v>
      </c>
      <c r="U10" s="14">
        <v>43920</v>
      </c>
      <c r="V10" s="14">
        <v>43921</v>
      </c>
    </row>
    <row r="11" spans="1:48" ht="25.5" x14ac:dyDescent="0.25">
      <c r="A11" s="11" t="s">
        <v>2</v>
      </c>
      <c r="B11" s="22">
        <f>SUM(C11:V11)</f>
        <v>220</v>
      </c>
      <c r="C11" s="22">
        <v>10</v>
      </c>
      <c r="D11" s="22">
        <v>15</v>
      </c>
      <c r="E11" s="22">
        <v>9</v>
      </c>
      <c r="F11" s="2">
        <v>7</v>
      </c>
      <c r="G11" s="2">
        <v>9</v>
      </c>
      <c r="H11" s="2">
        <v>17</v>
      </c>
      <c r="I11" s="2">
        <v>7</v>
      </c>
      <c r="J11" s="2">
        <v>7</v>
      </c>
      <c r="K11" s="1">
        <v>15</v>
      </c>
      <c r="L11" s="1">
        <v>4</v>
      </c>
      <c r="M11" s="1">
        <v>6</v>
      </c>
      <c r="N11" s="1">
        <v>16</v>
      </c>
      <c r="O11" s="1">
        <v>8</v>
      </c>
      <c r="P11" s="1">
        <v>11</v>
      </c>
      <c r="Q11" s="1">
        <v>25</v>
      </c>
      <c r="R11" s="1">
        <v>10</v>
      </c>
      <c r="S11" s="1">
        <v>8</v>
      </c>
      <c r="T11" s="1">
        <v>17</v>
      </c>
      <c r="U11" s="1">
        <v>17</v>
      </c>
      <c r="V11" s="1">
        <v>2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25">
      <c r="A12" s="11" t="s">
        <v>3</v>
      </c>
      <c r="B12" s="22">
        <f>SUM(C12:V12)</f>
        <v>219</v>
      </c>
      <c r="C12" s="22">
        <v>10</v>
      </c>
      <c r="D12" s="22">
        <v>15</v>
      </c>
      <c r="E12" s="22">
        <v>9</v>
      </c>
      <c r="F12" s="2">
        <v>7</v>
      </c>
      <c r="G12" s="2">
        <v>9</v>
      </c>
      <c r="H12" s="2">
        <v>17</v>
      </c>
      <c r="I12" s="2">
        <v>7</v>
      </c>
      <c r="J12" s="2">
        <v>7</v>
      </c>
      <c r="K12" s="1">
        <v>15</v>
      </c>
      <c r="L12" s="1">
        <v>4</v>
      </c>
      <c r="M12" s="1">
        <v>6</v>
      </c>
      <c r="N12" s="1">
        <v>16</v>
      </c>
      <c r="O12" s="1">
        <v>8</v>
      </c>
      <c r="P12" s="1">
        <v>11</v>
      </c>
      <c r="Q12" s="1">
        <v>25</v>
      </c>
      <c r="R12" s="1">
        <v>10</v>
      </c>
      <c r="S12" s="1">
        <v>8</v>
      </c>
      <c r="T12" s="1">
        <v>16</v>
      </c>
      <c r="U12" s="1">
        <v>17</v>
      </c>
      <c r="V12" s="1">
        <v>2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5.5" x14ac:dyDescent="0.25">
      <c r="A13" s="11" t="s">
        <v>0</v>
      </c>
      <c r="B13" s="22">
        <f>SUM(C13:V13)</f>
        <v>14</v>
      </c>
      <c r="C13" s="22"/>
      <c r="D13" s="22"/>
      <c r="E13" s="22">
        <v>1</v>
      </c>
      <c r="F13" s="2"/>
      <c r="G13" s="2"/>
      <c r="H13" s="2"/>
      <c r="I13" s="2"/>
      <c r="J13" s="2">
        <v>1</v>
      </c>
      <c r="K13" s="1"/>
      <c r="L13" s="1"/>
      <c r="M13" s="1">
        <v>1</v>
      </c>
      <c r="N13" s="1">
        <v>2</v>
      </c>
      <c r="O13" s="1">
        <v>1</v>
      </c>
      <c r="P13" s="1">
        <v>3</v>
      </c>
      <c r="Q13" s="1">
        <v>1</v>
      </c>
      <c r="R13" s="1"/>
      <c r="S13" s="1"/>
      <c r="T13" s="1">
        <v>2</v>
      </c>
      <c r="U13" s="1">
        <v>2</v>
      </c>
      <c r="V13" s="1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ht="14.45" x14ac:dyDescent="0.35">
      <c r="B14" s="22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5" x14ac:dyDescent="0.25">
      <c r="A15" s="19" t="s">
        <v>11</v>
      </c>
      <c r="B15" s="22">
        <f>SUM(C15:V15)</f>
        <v>7</v>
      </c>
      <c r="C15" s="2"/>
      <c r="D15" s="2"/>
      <c r="E15" s="2"/>
      <c r="F15" s="2"/>
      <c r="G15" s="2"/>
      <c r="H15" s="2"/>
      <c r="I15" s="2"/>
      <c r="J15" s="2"/>
      <c r="K15" s="1"/>
      <c r="L15" s="1">
        <v>1</v>
      </c>
      <c r="M15" s="1"/>
      <c r="N15" s="1"/>
      <c r="O15" s="1"/>
      <c r="P15" s="1">
        <v>1</v>
      </c>
      <c r="Q15" s="1">
        <v>1</v>
      </c>
      <c r="R15" s="1">
        <v>1</v>
      </c>
      <c r="S15" s="1"/>
      <c r="T15" s="1"/>
      <c r="U15" s="1">
        <v>3</v>
      </c>
      <c r="V15" s="1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ht="14.45" x14ac:dyDescent="0.35">
      <c r="I16" s="4" t="s">
        <v>10</v>
      </c>
    </row>
    <row r="17" spans="1:48" x14ac:dyDescent="0.25">
      <c r="A17" s="21" t="s">
        <v>8</v>
      </c>
      <c r="B17" s="23"/>
      <c r="AB17" s="10"/>
    </row>
    <row r="18" spans="1:48" s="15" customFormat="1" x14ac:dyDescent="0.25">
      <c r="A18" s="12" t="s">
        <v>19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5.5" x14ac:dyDescent="0.25">
      <c r="A19" s="11" t="s">
        <v>2</v>
      </c>
      <c r="B19" s="22">
        <f>SUM(C19:AF19)</f>
        <v>1532</v>
      </c>
      <c r="C19" s="7">
        <v>16</v>
      </c>
      <c r="D19" s="26">
        <v>33</v>
      </c>
      <c r="E19" s="26">
        <v>12</v>
      </c>
      <c r="F19" s="26">
        <v>23</v>
      </c>
      <c r="G19" s="26">
        <v>27</v>
      </c>
      <c r="H19" s="26">
        <v>24</v>
      </c>
      <c r="I19" s="26">
        <v>36</v>
      </c>
      <c r="J19" s="26">
        <v>45</v>
      </c>
      <c r="K19" s="26">
        <v>50</v>
      </c>
      <c r="L19" s="26">
        <v>32</v>
      </c>
      <c r="M19" s="26">
        <v>46</v>
      </c>
      <c r="N19" s="26">
        <v>48</v>
      </c>
      <c r="O19" s="2">
        <v>37</v>
      </c>
      <c r="P19" s="2">
        <v>62</v>
      </c>
      <c r="Q19" s="2">
        <v>71</v>
      </c>
      <c r="R19" s="2">
        <v>51</v>
      </c>
      <c r="S19" s="2">
        <v>30</v>
      </c>
      <c r="T19" s="2">
        <v>52</v>
      </c>
      <c r="U19" s="2">
        <v>26</v>
      </c>
      <c r="V19" s="1">
        <v>108</v>
      </c>
      <c r="W19" s="1">
        <v>120</v>
      </c>
      <c r="X19" s="1">
        <v>168</v>
      </c>
      <c r="Y19" s="1">
        <v>140</v>
      </c>
      <c r="Z19" s="1">
        <v>125</v>
      </c>
      <c r="AA19" s="1">
        <v>56</v>
      </c>
      <c r="AB19" s="62">
        <v>94</v>
      </c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25">
      <c r="A20" s="11" t="s">
        <v>3</v>
      </c>
      <c r="B20" s="22">
        <f>SUM(C20:AF20)</f>
        <v>1530</v>
      </c>
      <c r="C20" s="7">
        <v>16</v>
      </c>
      <c r="D20" s="26">
        <v>32</v>
      </c>
      <c r="E20" s="26">
        <v>13</v>
      </c>
      <c r="F20" s="26">
        <v>24</v>
      </c>
      <c r="G20" s="26">
        <v>26</v>
      </c>
      <c r="H20" s="26">
        <v>25</v>
      </c>
      <c r="I20" s="26">
        <v>36</v>
      </c>
      <c r="J20" s="26">
        <v>45</v>
      </c>
      <c r="K20" s="26">
        <v>39</v>
      </c>
      <c r="L20" s="26">
        <v>43</v>
      </c>
      <c r="M20" s="26">
        <v>46</v>
      </c>
      <c r="N20" s="26">
        <v>48</v>
      </c>
      <c r="O20" s="2">
        <v>37</v>
      </c>
      <c r="P20" s="2">
        <v>62</v>
      </c>
      <c r="Q20" s="2">
        <v>71</v>
      </c>
      <c r="R20" s="2">
        <v>51</v>
      </c>
      <c r="S20" s="2">
        <v>30</v>
      </c>
      <c r="T20" s="2">
        <v>52</v>
      </c>
      <c r="U20" s="2">
        <v>26</v>
      </c>
      <c r="V20" s="1">
        <v>108</v>
      </c>
      <c r="W20" s="1">
        <v>115</v>
      </c>
      <c r="X20" s="1">
        <v>95</v>
      </c>
      <c r="Y20" s="1">
        <v>218</v>
      </c>
      <c r="Z20" s="1">
        <v>125</v>
      </c>
      <c r="AA20" s="1">
        <v>55</v>
      </c>
      <c r="AB20" s="62">
        <v>92</v>
      </c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25.5" x14ac:dyDescent="0.25">
      <c r="A21" s="11" t="s">
        <v>0</v>
      </c>
      <c r="B21" s="22">
        <f>SUM(C21:AF21)</f>
        <v>26</v>
      </c>
      <c r="C21" s="8"/>
      <c r="D21" s="26"/>
      <c r="E21" s="26"/>
      <c r="F21" s="26"/>
      <c r="G21" s="26">
        <v>2</v>
      </c>
      <c r="H21" s="26">
        <v>2</v>
      </c>
      <c r="I21" s="26"/>
      <c r="J21" s="26"/>
      <c r="K21" s="26"/>
      <c r="L21" s="26">
        <v>2</v>
      </c>
      <c r="M21" s="26">
        <v>5</v>
      </c>
      <c r="N21" s="26">
        <v>0</v>
      </c>
      <c r="O21" s="2">
        <v>7</v>
      </c>
      <c r="P21" s="2">
        <v>1</v>
      </c>
      <c r="Q21" s="2">
        <v>1</v>
      </c>
      <c r="R21" s="2">
        <v>0</v>
      </c>
      <c r="S21" s="2">
        <v>1</v>
      </c>
      <c r="T21" s="2">
        <v>3</v>
      </c>
      <c r="U21" s="2">
        <v>0</v>
      </c>
      <c r="V21" s="1">
        <v>0</v>
      </c>
      <c r="W21" s="1">
        <v>0</v>
      </c>
      <c r="X21" s="1">
        <v>1</v>
      </c>
      <c r="Y21" s="1">
        <v>0</v>
      </c>
      <c r="Z21" s="1">
        <v>1</v>
      </c>
      <c r="AA21" s="1">
        <v>0</v>
      </c>
      <c r="AB21" s="62">
        <v>0</v>
      </c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2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5" x14ac:dyDescent="0.25">
      <c r="A23" s="19" t="s">
        <v>11</v>
      </c>
      <c r="B23" s="22">
        <f>SUM(C23:AF23)</f>
        <v>21</v>
      </c>
      <c r="C23" s="26"/>
      <c r="D23" s="26"/>
      <c r="E23" s="26">
        <v>1</v>
      </c>
      <c r="F23" s="26">
        <v>2</v>
      </c>
      <c r="G23" s="26">
        <v>1</v>
      </c>
      <c r="H23" s="26"/>
      <c r="I23" s="26">
        <v>2</v>
      </c>
      <c r="J23" s="26">
        <v>3</v>
      </c>
      <c r="K23" s="26">
        <v>1</v>
      </c>
      <c r="L23" s="26">
        <v>5</v>
      </c>
      <c r="M23" s="26">
        <v>0</v>
      </c>
      <c r="N23" s="26">
        <v>3</v>
      </c>
      <c r="O23" s="2"/>
      <c r="P23" s="2">
        <v>2</v>
      </c>
      <c r="Q23" s="2"/>
      <c r="R23" s="33">
        <v>1</v>
      </c>
      <c r="S23" s="2">
        <v>0</v>
      </c>
      <c r="T23" s="2"/>
      <c r="U23" s="2">
        <v>0</v>
      </c>
      <c r="V23" s="1">
        <v>0</v>
      </c>
      <c r="W23" s="1"/>
      <c r="X23" s="1">
        <v>0</v>
      </c>
      <c r="Y23" s="1">
        <v>0</v>
      </c>
      <c r="Z23" s="1"/>
      <c r="AA23" s="1">
        <v>0</v>
      </c>
      <c r="AB23" s="62">
        <v>0</v>
      </c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25">
      <c r="A25" s="21" t="s">
        <v>9</v>
      </c>
      <c r="B25" s="23"/>
      <c r="AB25" s="10"/>
    </row>
    <row r="26" spans="1:48" s="15" customFormat="1" x14ac:dyDescent="0.25">
      <c r="A26" s="12" t="s">
        <v>19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5.5" x14ac:dyDescent="0.25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25">
      <c r="A28" s="11" t="s">
        <v>3</v>
      </c>
      <c r="B28" s="22">
        <f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25.5" x14ac:dyDescent="0.25">
      <c r="A29" s="11" t="s">
        <v>0</v>
      </c>
      <c r="B29" s="22">
        <f>SUM(C29:AG29)</f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ht="14.45" x14ac:dyDescent="0.35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5" x14ac:dyDescent="0.25">
      <c r="A31" s="19" t="s">
        <v>11</v>
      </c>
      <c r="B31" s="22">
        <f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opLeftCell="U13" workbookViewId="0">
      <selection activeCell="AK23" sqref="AK23"/>
    </sheetView>
  </sheetViews>
  <sheetFormatPr defaultColWidth="9.140625" defaultRowHeight="15" x14ac:dyDescent="0.25"/>
  <cols>
    <col min="1" max="1" width="23.5703125" style="3" customWidth="1"/>
    <col min="2" max="2" width="16.5703125" style="3" customWidth="1"/>
    <col min="3" max="12" width="9" style="4" customWidth="1"/>
    <col min="13" max="13" width="8.42578125" style="4" customWidth="1"/>
    <col min="14" max="33" width="6.85546875" style="4" bestFit="1" customWidth="1"/>
    <col min="34" max="48" width="6.42578125" style="4" customWidth="1"/>
    <col min="49" max="60" width="6.42578125" style="3" customWidth="1"/>
    <col min="61" max="61" width="17" style="3" bestFit="1" customWidth="1"/>
    <col min="62" max="62" width="14.85546875" style="3" bestFit="1" customWidth="1"/>
    <col min="63" max="63" width="17" style="3" bestFit="1" customWidth="1"/>
    <col min="64" max="64" width="14.85546875" style="3" bestFit="1" customWidth="1"/>
    <col min="65" max="65" width="17" style="3" bestFit="1" customWidth="1"/>
    <col min="66" max="66" width="14.85546875" style="3" bestFit="1" customWidth="1"/>
    <col min="67" max="67" width="17" style="3" bestFit="1" customWidth="1"/>
    <col min="68" max="68" width="14.85546875" style="3" bestFit="1" customWidth="1"/>
    <col min="69" max="69" width="17" style="3" bestFit="1" customWidth="1"/>
    <col min="70" max="70" width="14.85546875" style="3" bestFit="1" customWidth="1"/>
    <col min="71" max="71" width="17" style="3" bestFit="1" customWidth="1"/>
    <col min="72" max="72" width="14.85546875" style="3" bestFit="1" customWidth="1"/>
    <col min="73" max="73" width="17" style="3" bestFit="1" customWidth="1"/>
    <col min="74" max="74" width="14.85546875" style="3" bestFit="1" customWidth="1"/>
    <col min="75" max="75" width="17" style="3" bestFit="1" customWidth="1"/>
    <col min="76" max="76" width="14.85546875" style="3" bestFit="1" customWidth="1"/>
    <col min="77" max="77" width="17" style="3" bestFit="1" customWidth="1"/>
    <col min="78" max="78" width="14.85546875" style="3" bestFit="1" customWidth="1"/>
    <col min="79" max="79" width="17" style="3" bestFit="1" customWidth="1"/>
    <col min="80" max="80" width="14.85546875" style="3" bestFit="1" customWidth="1"/>
    <col min="81" max="81" width="17" style="3" bestFit="1" customWidth="1"/>
    <col min="82" max="82" width="14.85546875" style="3" bestFit="1" customWidth="1"/>
    <col min="83" max="83" width="17" style="3" bestFit="1" customWidth="1"/>
    <col min="84" max="84" width="14.85546875" style="3" bestFit="1" customWidth="1"/>
    <col min="85" max="85" width="17" style="3" bestFit="1" customWidth="1"/>
    <col min="86" max="86" width="14.85546875" style="3" bestFit="1" customWidth="1"/>
    <col min="87" max="87" width="17" style="3" bestFit="1" customWidth="1"/>
    <col min="88" max="88" width="14.85546875" style="3" bestFit="1" customWidth="1"/>
    <col min="89" max="89" width="17" style="3" bestFit="1" customWidth="1"/>
    <col min="90" max="90" width="14.85546875" style="3" bestFit="1" customWidth="1"/>
    <col min="91" max="16384" width="9.140625" style="3"/>
  </cols>
  <sheetData>
    <row r="1" spans="1:48" x14ac:dyDescent="0.25">
      <c r="A1" s="25" t="s">
        <v>7</v>
      </c>
    </row>
    <row r="2" spans="1:48" s="15" customFormat="1" ht="12.75" x14ac:dyDescent="0.25">
      <c r="A2" s="12" t="s">
        <v>13</v>
      </c>
      <c r="B2" s="18" t="s">
        <v>5</v>
      </c>
    </row>
    <row r="3" spans="1:48" ht="25.5" x14ac:dyDescent="0.25">
      <c r="A3" s="11" t="s">
        <v>2</v>
      </c>
      <c r="B3" s="22">
        <f>B11+B19+B27</f>
        <v>2815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25">
      <c r="A4" s="11" t="s">
        <v>3</v>
      </c>
      <c r="B4" s="22">
        <f>B12+B20+B28</f>
        <v>2815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5.5" x14ac:dyDescent="0.25">
      <c r="A5" s="11" t="s">
        <v>0</v>
      </c>
      <c r="B5" s="22">
        <f>B13+B21+B29</f>
        <v>48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ht="14.45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45" x14ac:dyDescent="0.25">
      <c r="A7" s="30" t="s">
        <v>12</v>
      </c>
      <c r="B7" s="29">
        <f>B15+B23+B31</f>
        <v>65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25">
      <c r="A9" s="21" t="s">
        <v>6</v>
      </c>
      <c r="B9" s="23"/>
      <c r="AB9" s="10"/>
    </row>
    <row r="10" spans="1:48" s="15" customFormat="1" x14ac:dyDescent="0.25">
      <c r="A10" s="12" t="s">
        <v>13</v>
      </c>
      <c r="B10" s="24" t="s">
        <v>5</v>
      </c>
      <c r="C10" s="14">
        <v>43901</v>
      </c>
      <c r="D10" s="14">
        <v>43902</v>
      </c>
      <c r="E10" s="14">
        <v>43903</v>
      </c>
      <c r="F10" s="14">
        <v>43904</v>
      </c>
      <c r="G10" s="14">
        <v>43905</v>
      </c>
      <c r="H10" s="14">
        <v>43906</v>
      </c>
      <c r="I10" s="14">
        <v>43907</v>
      </c>
      <c r="J10" s="14">
        <v>43908</v>
      </c>
      <c r="K10" s="14">
        <v>43909</v>
      </c>
      <c r="L10" s="14">
        <v>43910</v>
      </c>
      <c r="M10" s="14">
        <v>43911</v>
      </c>
      <c r="N10" s="14">
        <v>43912</v>
      </c>
      <c r="O10" s="14">
        <v>43913</v>
      </c>
      <c r="P10" s="14">
        <v>43914</v>
      </c>
      <c r="Q10" s="14">
        <v>43915</v>
      </c>
      <c r="R10" s="14">
        <v>43916</v>
      </c>
      <c r="S10" s="14">
        <v>43917</v>
      </c>
      <c r="T10" s="14">
        <v>43918</v>
      </c>
      <c r="U10" s="14">
        <v>43919</v>
      </c>
      <c r="V10" s="14">
        <v>43920</v>
      </c>
      <c r="W10" s="14">
        <v>43921</v>
      </c>
    </row>
    <row r="11" spans="1:48" ht="25.5" x14ac:dyDescent="0.25">
      <c r="A11" s="11" t="s">
        <v>2</v>
      </c>
      <c r="B11" s="22">
        <f>SUM(C11:W11)</f>
        <v>210</v>
      </c>
      <c r="C11" s="22">
        <v>1</v>
      </c>
      <c r="D11" s="22">
        <v>2</v>
      </c>
      <c r="E11" s="22">
        <v>6</v>
      </c>
      <c r="F11" s="22">
        <v>3</v>
      </c>
      <c r="G11" s="2">
        <v>4</v>
      </c>
      <c r="H11" s="2">
        <v>5</v>
      </c>
      <c r="I11" s="2">
        <v>6</v>
      </c>
      <c r="J11" s="2">
        <v>3</v>
      </c>
      <c r="K11" s="2">
        <v>9</v>
      </c>
      <c r="L11" s="1">
        <v>6</v>
      </c>
      <c r="M11" s="1">
        <v>4</v>
      </c>
      <c r="N11" s="1">
        <v>10</v>
      </c>
      <c r="O11" s="1">
        <v>12</v>
      </c>
      <c r="P11" s="1">
        <v>12</v>
      </c>
      <c r="Q11" s="1">
        <v>21</v>
      </c>
      <c r="R11" s="1">
        <v>15</v>
      </c>
      <c r="S11" s="1">
        <v>18</v>
      </c>
      <c r="T11" s="1">
        <v>12</v>
      </c>
      <c r="U11" s="1">
        <v>12</v>
      </c>
      <c r="V11" s="1">
        <v>17</v>
      </c>
      <c r="W11" s="1">
        <v>32</v>
      </c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25">
      <c r="A12" s="11" t="s">
        <v>3</v>
      </c>
      <c r="B12" s="22">
        <f>SUM(C12:W12)</f>
        <v>210</v>
      </c>
      <c r="C12" s="22">
        <v>1</v>
      </c>
      <c r="D12" s="22">
        <v>2</v>
      </c>
      <c r="E12" s="22">
        <v>6</v>
      </c>
      <c r="F12" s="22">
        <v>3</v>
      </c>
      <c r="G12" s="2">
        <v>4</v>
      </c>
      <c r="H12" s="2">
        <v>5</v>
      </c>
      <c r="I12" s="2">
        <v>6</v>
      </c>
      <c r="J12" s="2">
        <v>3</v>
      </c>
      <c r="K12" s="2">
        <v>9</v>
      </c>
      <c r="L12" s="1">
        <v>6</v>
      </c>
      <c r="M12" s="1">
        <v>4</v>
      </c>
      <c r="N12" s="1">
        <v>10</v>
      </c>
      <c r="O12" s="1">
        <v>12</v>
      </c>
      <c r="P12" s="1">
        <v>10</v>
      </c>
      <c r="Q12" s="1">
        <v>23</v>
      </c>
      <c r="R12" s="1">
        <v>15</v>
      </c>
      <c r="S12" s="1">
        <v>18</v>
      </c>
      <c r="T12" s="1">
        <v>12</v>
      </c>
      <c r="U12" s="1">
        <v>12</v>
      </c>
      <c r="V12" s="1">
        <v>17</v>
      </c>
      <c r="W12" s="1">
        <v>32</v>
      </c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5.5" x14ac:dyDescent="0.25">
      <c r="A13" s="11" t="s">
        <v>0</v>
      </c>
      <c r="B13" s="22">
        <f>SUM(C13:W13)</f>
        <v>6</v>
      </c>
      <c r="C13" s="22">
        <v>0</v>
      </c>
      <c r="D13" s="22"/>
      <c r="E13" s="22">
        <v>1</v>
      </c>
      <c r="F13" s="22"/>
      <c r="G13" s="2">
        <v>4</v>
      </c>
      <c r="H13" s="2"/>
      <c r="I13" s="2"/>
      <c r="J13" s="2"/>
      <c r="K13" s="2"/>
      <c r="L13" s="1"/>
      <c r="M13" s="1"/>
      <c r="N13" s="1"/>
      <c r="O13" s="1"/>
      <c r="P13" s="1"/>
      <c r="Q13" s="1"/>
      <c r="R13" s="1"/>
      <c r="S13" s="1">
        <v>1</v>
      </c>
      <c r="T13" s="1"/>
      <c r="U13" s="1"/>
      <c r="V13" s="1"/>
      <c r="W13" s="1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ht="14.45" x14ac:dyDescent="0.35">
      <c r="B14" s="22"/>
      <c r="C14" s="3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5" x14ac:dyDescent="0.25">
      <c r="A15" s="19" t="s">
        <v>11</v>
      </c>
      <c r="B15" s="22">
        <f>SUM(D15:W15)</f>
        <v>10</v>
      </c>
      <c r="C15" s="22"/>
      <c r="D15" s="2"/>
      <c r="E15" s="2"/>
      <c r="F15" s="2">
        <v>1</v>
      </c>
      <c r="G15" s="2"/>
      <c r="H15" s="2"/>
      <c r="I15" s="2"/>
      <c r="J15" s="2"/>
      <c r="K15" s="2">
        <v>1</v>
      </c>
      <c r="L15" s="1"/>
      <c r="M15" s="1">
        <v>1</v>
      </c>
      <c r="N15" s="1"/>
      <c r="O15" s="1">
        <v>4</v>
      </c>
      <c r="P15" s="1"/>
      <c r="Q15" s="1">
        <v>2</v>
      </c>
      <c r="R15" s="1"/>
      <c r="S15" s="1"/>
      <c r="T15" s="1"/>
      <c r="U15" s="1">
        <v>1</v>
      </c>
      <c r="V15" s="1"/>
      <c r="W15" s="1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ht="14.45" x14ac:dyDescent="0.35">
      <c r="I16" s="4" t="s">
        <v>10</v>
      </c>
    </row>
    <row r="17" spans="1:48" x14ac:dyDescent="0.25">
      <c r="A17" s="21" t="s">
        <v>8</v>
      </c>
      <c r="B17" s="23"/>
      <c r="AB17" s="10"/>
    </row>
    <row r="18" spans="1:48" s="15" customFormat="1" x14ac:dyDescent="0.25">
      <c r="A18" s="12" t="s">
        <v>13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5.5" x14ac:dyDescent="0.25">
      <c r="A19" s="11" t="s">
        <v>2</v>
      </c>
      <c r="B19" s="22">
        <f>SUM(C19:AF19)</f>
        <v>2605</v>
      </c>
      <c r="C19" s="7">
        <v>21</v>
      </c>
      <c r="D19" s="26">
        <v>52</v>
      </c>
      <c r="E19" s="26">
        <v>68</v>
      </c>
      <c r="F19" s="26">
        <v>38</v>
      </c>
      <c r="G19" s="26">
        <v>24</v>
      </c>
      <c r="H19" s="26">
        <v>42</v>
      </c>
      <c r="I19" s="26">
        <v>69</v>
      </c>
      <c r="J19" s="26">
        <v>93</v>
      </c>
      <c r="K19" s="26">
        <v>90</v>
      </c>
      <c r="L19" s="26">
        <v>72</v>
      </c>
      <c r="M19" s="26">
        <v>82</v>
      </c>
      <c r="N19" s="26">
        <v>78</v>
      </c>
      <c r="O19" s="2">
        <v>57</v>
      </c>
      <c r="P19" s="2">
        <v>97</v>
      </c>
      <c r="Q19" s="2">
        <v>133</v>
      </c>
      <c r="R19" s="2">
        <v>120</v>
      </c>
      <c r="S19" s="2">
        <v>108</v>
      </c>
      <c r="T19" s="2">
        <v>91</v>
      </c>
      <c r="U19" s="2">
        <v>131</v>
      </c>
      <c r="V19" s="1">
        <f>102+45</f>
        <v>147</v>
      </c>
      <c r="W19" s="1">
        <v>154</v>
      </c>
      <c r="X19" s="1">
        <v>46</v>
      </c>
      <c r="Y19" s="1">
        <f>168+90</f>
        <v>258</v>
      </c>
      <c r="Z19" s="1">
        <v>250</v>
      </c>
      <c r="AA19" s="1">
        <v>162</v>
      </c>
      <c r="AB19" s="1">
        <v>122</v>
      </c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25">
      <c r="A20" s="11" t="s">
        <v>3</v>
      </c>
      <c r="B20" s="22">
        <f>SUM(C20:AF20)</f>
        <v>2605</v>
      </c>
      <c r="C20" s="7">
        <v>21</v>
      </c>
      <c r="D20" s="26">
        <v>52</v>
      </c>
      <c r="E20" s="26">
        <v>68</v>
      </c>
      <c r="F20" s="26">
        <v>38</v>
      </c>
      <c r="G20" s="26">
        <v>24</v>
      </c>
      <c r="H20" s="26">
        <v>42</v>
      </c>
      <c r="I20" s="26">
        <v>45</v>
      </c>
      <c r="J20" s="26">
        <v>117</v>
      </c>
      <c r="K20" s="26">
        <v>67</v>
      </c>
      <c r="L20" s="26">
        <v>95</v>
      </c>
      <c r="M20" s="26">
        <v>82</v>
      </c>
      <c r="N20" s="26">
        <v>73</v>
      </c>
      <c r="O20" s="2">
        <v>62</v>
      </c>
      <c r="P20" s="2">
        <v>75</v>
      </c>
      <c r="Q20" s="2">
        <v>155</v>
      </c>
      <c r="R20" s="2">
        <v>116</v>
      </c>
      <c r="S20" s="2">
        <v>112</v>
      </c>
      <c r="T20" s="2">
        <v>91</v>
      </c>
      <c r="U20" s="2">
        <v>131</v>
      </c>
      <c r="V20" s="1">
        <v>102</v>
      </c>
      <c r="W20" s="1">
        <v>199</v>
      </c>
      <c r="X20" s="1">
        <v>46</v>
      </c>
      <c r="Y20" s="1">
        <v>168</v>
      </c>
      <c r="Z20" s="1">
        <v>251</v>
      </c>
      <c r="AA20" s="1">
        <v>231</v>
      </c>
      <c r="AB20" s="1">
        <v>142</v>
      </c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25.5" x14ac:dyDescent="0.25">
      <c r="A21" s="11" t="s">
        <v>0</v>
      </c>
      <c r="B21" s="22">
        <f>SUM(C21:AF21)</f>
        <v>42</v>
      </c>
      <c r="C21" s="8">
        <v>1</v>
      </c>
      <c r="D21" s="26">
        <v>1</v>
      </c>
      <c r="E21" s="26"/>
      <c r="F21" s="26">
        <v>1</v>
      </c>
      <c r="G21" s="26">
        <v>3</v>
      </c>
      <c r="H21" s="26">
        <v>3</v>
      </c>
      <c r="I21" s="26"/>
      <c r="J21" s="26"/>
      <c r="K21" s="26">
        <v>1</v>
      </c>
      <c r="L21" s="26">
        <v>3</v>
      </c>
      <c r="M21" s="26"/>
      <c r="N21" s="26"/>
      <c r="O21" s="2" t="s">
        <v>10</v>
      </c>
      <c r="P21" s="2"/>
      <c r="Q21" s="2"/>
      <c r="R21" s="2"/>
      <c r="S21" s="2">
        <v>5</v>
      </c>
      <c r="T21" s="2"/>
      <c r="U21" s="2">
        <v>7</v>
      </c>
      <c r="V21" s="1"/>
      <c r="W21" s="1">
        <v>6</v>
      </c>
      <c r="X21" s="1">
        <v>11</v>
      </c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ht="14.45" x14ac:dyDescent="0.3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5" x14ac:dyDescent="0.25">
      <c r="A23" s="19" t="s">
        <v>11</v>
      </c>
      <c r="B23" s="22">
        <f>SUM(C23:AF23)</f>
        <v>55</v>
      </c>
      <c r="C23" s="26">
        <v>1</v>
      </c>
      <c r="D23" s="26"/>
      <c r="E23" s="26">
        <v>1</v>
      </c>
      <c r="F23" s="26">
        <v>1</v>
      </c>
      <c r="G23" s="26">
        <v>3</v>
      </c>
      <c r="H23" s="26">
        <v>1</v>
      </c>
      <c r="I23" s="26">
        <v>5</v>
      </c>
      <c r="J23" s="26"/>
      <c r="K23" s="26">
        <v>8</v>
      </c>
      <c r="L23" s="26">
        <v>6</v>
      </c>
      <c r="M23" s="26">
        <v>3</v>
      </c>
      <c r="N23" s="26">
        <v>1</v>
      </c>
      <c r="O23" s="2">
        <v>5</v>
      </c>
      <c r="P23" s="2">
        <v>4</v>
      </c>
      <c r="Q23" s="2">
        <v>7</v>
      </c>
      <c r="R23" s="2">
        <v>1</v>
      </c>
      <c r="S23" s="2">
        <v>4</v>
      </c>
      <c r="T23" s="2"/>
      <c r="U23" s="9">
        <v>2</v>
      </c>
      <c r="V23" s="1"/>
      <c r="W23" s="1"/>
      <c r="X23" s="34">
        <v>1</v>
      </c>
      <c r="Y23" s="34">
        <v>1</v>
      </c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25">
      <c r="A25" s="21" t="s">
        <v>9</v>
      </c>
      <c r="B25" s="23"/>
      <c r="AB25" s="10"/>
    </row>
    <row r="26" spans="1:48" s="15" customFormat="1" x14ac:dyDescent="0.25">
      <c r="A26" s="12" t="s">
        <v>13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5.5" x14ac:dyDescent="0.25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25">
      <c r="A28" s="11" t="s">
        <v>3</v>
      </c>
      <c r="B28" s="22">
        <f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25.5" x14ac:dyDescent="0.25">
      <c r="A29" s="11" t="s">
        <v>0</v>
      </c>
      <c r="B29" s="22">
        <f>SUM(C29:AG29)</f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ht="14.45" x14ac:dyDescent="0.35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5" x14ac:dyDescent="0.25">
      <c r="A31" s="19" t="s">
        <v>11</v>
      </c>
      <c r="B31" s="22">
        <f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opLeftCell="K17" workbookViewId="0">
      <selection activeCell="AB24" sqref="AB24"/>
    </sheetView>
  </sheetViews>
  <sheetFormatPr defaultColWidth="9.140625" defaultRowHeight="15" x14ac:dyDescent="0.25"/>
  <cols>
    <col min="1" max="1" width="23.5703125" style="3" customWidth="1"/>
    <col min="2" max="2" width="16.5703125" style="3" customWidth="1"/>
    <col min="3" max="12" width="9" style="4" customWidth="1"/>
    <col min="13" max="13" width="8.42578125" style="4" customWidth="1"/>
    <col min="14" max="33" width="6.85546875" style="4" bestFit="1" customWidth="1"/>
    <col min="34" max="48" width="6.42578125" style="4" customWidth="1"/>
    <col min="49" max="60" width="6.42578125" style="3" customWidth="1"/>
    <col min="61" max="61" width="17" style="3" bestFit="1" customWidth="1"/>
    <col min="62" max="62" width="14.85546875" style="3" bestFit="1" customWidth="1"/>
    <col min="63" max="63" width="17" style="3" bestFit="1" customWidth="1"/>
    <col min="64" max="64" width="14.85546875" style="3" bestFit="1" customWidth="1"/>
    <col min="65" max="65" width="17" style="3" bestFit="1" customWidth="1"/>
    <col min="66" max="66" width="14.85546875" style="3" bestFit="1" customWidth="1"/>
    <col min="67" max="67" width="17" style="3" bestFit="1" customWidth="1"/>
    <col min="68" max="68" width="14.85546875" style="3" bestFit="1" customWidth="1"/>
    <col min="69" max="69" width="17" style="3" bestFit="1" customWidth="1"/>
    <col min="70" max="70" width="14.85546875" style="3" bestFit="1" customWidth="1"/>
    <col min="71" max="71" width="17" style="3" bestFit="1" customWidth="1"/>
    <col min="72" max="72" width="14.85546875" style="3" bestFit="1" customWidth="1"/>
    <col min="73" max="73" width="17" style="3" bestFit="1" customWidth="1"/>
    <col min="74" max="74" width="14.85546875" style="3" bestFit="1" customWidth="1"/>
    <col min="75" max="75" width="17" style="3" bestFit="1" customWidth="1"/>
    <col min="76" max="76" width="14.85546875" style="3" bestFit="1" customWidth="1"/>
    <col min="77" max="77" width="17" style="3" bestFit="1" customWidth="1"/>
    <col min="78" max="78" width="14.85546875" style="3" bestFit="1" customWidth="1"/>
    <col min="79" max="79" width="17" style="3" bestFit="1" customWidth="1"/>
    <col min="80" max="80" width="14.85546875" style="3" bestFit="1" customWidth="1"/>
    <col min="81" max="81" width="17" style="3" bestFit="1" customWidth="1"/>
    <col min="82" max="82" width="14.85546875" style="3" bestFit="1" customWidth="1"/>
    <col min="83" max="83" width="17" style="3" bestFit="1" customWidth="1"/>
    <col min="84" max="84" width="14.85546875" style="3" bestFit="1" customWidth="1"/>
    <col min="85" max="85" width="17" style="3" bestFit="1" customWidth="1"/>
    <col min="86" max="86" width="14.85546875" style="3" bestFit="1" customWidth="1"/>
    <col min="87" max="87" width="17" style="3" bestFit="1" customWidth="1"/>
    <col min="88" max="88" width="14.85546875" style="3" bestFit="1" customWidth="1"/>
    <col min="89" max="89" width="17" style="3" bestFit="1" customWidth="1"/>
    <col min="90" max="90" width="14.85546875" style="3" bestFit="1" customWidth="1"/>
    <col min="91" max="16384" width="9.140625" style="3"/>
  </cols>
  <sheetData>
    <row r="1" spans="1:48" x14ac:dyDescent="0.25">
      <c r="A1" s="25" t="s">
        <v>7</v>
      </c>
    </row>
    <row r="2" spans="1:48" s="15" customFormat="1" ht="12.75" x14ac:dyDescent="0.25">
      <c r="A2" s="12" t="s">
        <v>20</v>
      </c>
      <c r="B2" s="18" t="s">
        <v>5</v>
      </c>
    </row>
    <row r="3" spans="1:48" ht="25.5" x14ac:dyDescent="0.25">
      <c r="A3" s="11" t="s">
        <v>2</v>
      </c>
      <c r="B3" s="22">
        <f>B11+B19+B27</f>
        <v>1020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25">
      <c r="A4" s="11" t="s">
        <v>3</v>
      </c>
      <c r="B4" s="22">
        <f>B12+B20+B28</f>
        <v>1019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5.5" x14ac:dyDescent="0.25">
      <c r="A5" s="11" t="s">
        <v>0</v>
      </c>
      <c r="B5" s="22">
        <f>B13+B21+B29</f>
        <v>280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ht="14.45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45" x14ac:dyDescent="0.25">
      <c r="A7" s="30" t="s">
        <v>12</v>
      </c>
      <c r="B7" s="29">
        <f>B15+B23+B31</f>
        <v>36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25">
      <c r="A9" s="21" t="s">
        <v>6</v>
      </c>
      <c r="B9" s="23"/>
      <c r="AB9" s="10"/>
    </row>
    <row r="10" spans="1:48" s="15" customFormat="1" x14ac:dyDescent="0.25">
      <c r="A10" s="12" t="s">
        <v>20</v>
      </c>
      <c r="B10" s="24" t="s">
        <v>5</v>
      </c>
      <c r="C10" s="14">
        <v>43903</v>
      </c>
      <c r="D10" s="14">
        <v>43904</v>
      </c>
      <c r="E10" s="14">
        <v>43905</v>
      </c>
      <c r="F10" s="14">
        <v>43906</v>
      </c>
      <c r="G10" s="14">
        <v>43907</v>
      </c>
      <c r="H10" s="14">
        <v>43908</v>
      </c>
      <c r="I10" s="14">
        <v>43909</v>
      </c>
      <c r="J10" s="14">
        <v>43910</v>
      </c>
      <c r="K10" s="14">
        <v>43911</v>
      </c>
      <c r="L10" s="14">
        <v>43912</v>
      </c>
      <c r="M10" s="14">
        <v>43913</v>
      </c>
      <c r="N10" s="14">
        <v>43914</v>
      </c>
      <c r="O10" s="14">
        <v>43915</v>
      </c>
      <c r="P10" s="14">
        <v>43916</v>
      </c>
      <c r="Q10" s="14">
        <v>43917</v>
      </c>
      <c r="R10" s="14">
        <v>43918</v>
      </c>
      <c r="S10" s="14">
        <v>43919</v>
      </c>
      <c r="T10" s="14">
        <v>43920</v>
      </c>
      <c r="U10" s="14">
        <v>43921</v>
      </c>
    </row>
    <row r="11" spans="1:48" ht="25.5" x14ac:dyDescent="0.25">
      <c r="A11" s="11" t="s">
        <v>2</v>
      </c>
      <c r="B11" s="22">
        <f>SUM(C11:U11)</f>
        <v>322</v>
      </c>
      <c r="C11" s="22">
        <v>11</v>
      </c>
      <c r="D11" s="22"/>
      <c r="E11" s="2">
        <v>12</v>
      </c>
      <c r="F11" s="2">
        <v>12</v>
      </c>
      <c r="G11" s="2">
        <v>21</v>
      </c>
      <c r="H11" s="2">
        <v>21</v>
      </c>
      <c r="I11" s="2">
        <v>30</v>
      </c>
      <c r="J11" s="1">
        <v>24</v>
      </c>
      <c r="K11" s="1">
        <v>19</v>
      </c>
      <c r="L11" s="1">
        <v>11</v>
      </c>
      <c r="M11" s="1">
        <v>21</v>
      </c>
      <c r="N11" s="1">
        <v>26</v>
      </c>
      <c r="O11" s="1">
        <v>14</v>
      </c>
      <c r="P11" s="1">
        <v>20</v>
      </c>
      <c r="Q11" s="1">
        <v>13</v>
      </c>
      <c r="R11" s="1">
        <v>14</v>
      </c>
      <c r="S11" s="1">
        <v>14</v>
      </c>
      <c r="T11" s="1">
        <v>18</v>
      </c>
      <c r="U11" s="1">
        <v>21</v>
      </c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25">
      <c r="A12" s="11" t="s">
        <v>3</v>
      </c>
      <c r="B12" s="22">
        <f>SUM(C12:U12)</f>
        <v>322</v>
      </c>
      <c r="C12" s="22">
        <v>11</v>
      </c>
      <c r="D12" s="22"/>
      <c r="E12" s="2">
        <v>12</v>
      </c>
      <c r="F12" s="2">
        <v>12</v>
      </c>
      <c r="G12" s="2">
        <v>21</v>
      </c>
      <c r="H12" s="2">
        <v>21</v>
      </c>
      <c r="I12" s="2">
        <v>30</v>
      </c>
      <c r="J12" s="1">
        <v>24</v>
      </c>
      <c r="K12" s="1">
        <v>19</v>
      </c>
      <c r="L12" s="1">
        <v>11</v>
      </c>
      <c r="M12" s="1">
        <v>21</v>
      </c>
      <c r="N12" s="1">
        <v>26</v>
      </c>
      <c r="O12" s="1">
        <v>14</v>
      </c>
      <c r="P12" s="1">
        <v>20</v>
      </c>
      <c r="Q12" s="1">
        <v>13</v>
      </c>
      <c r="R12" s="1">
        <v>14</v>
      </c>
      <c r="S12" s="1">
        <v>14</v>
      </c>
      <c r="T12" s="1">
        <v>18</v>
      </c>
      <c r="U12" s="1">
        <v>21</v>
      </c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5.5" x14ac:dyDescent="0.25">
      <c r="A13" s="11" t="s">
        <v>0</v>
      </c>
      <c r="B13" s="22">
        <f>SUM(C13:U13)</f>
        <v>67</v>
      </c>
      <c r="C13" s="22">
        <v>5</v>
      </c>
      <c r="D13" s="22"/>
      <c r="E13" s="2">
        <v>2</v>
      </c>
      <c r="F13" s="2">
        <v>1</v>
      </c>
      <c r="G13" s="2">
        <v>1</v>
      </c>
      <c r="H13" s="2"/>
      <c r="I13" s="2">
        <v>7</v>
      </c>
      <c r="J13" s="1">
        <v>12</v>
      </c>
      <c r="K13" s="1">
        <v>1</v>
      </c>
      <c r="L13" s="1">
        <v>1</v>
      </c>
      <c r="M13" s="1">
        <v>6</v>
      </c>
      <c r="N13" s="1">
        <v>1</v>
      </c>
      <c r="O13" s="1">
        <v>3</v>
      </c>
      <c r="P13" s="1">
        <v>4</v>
      </c>
      <c r="Q13" s="1">
        <v>2</v>
      </c>
      <c r="R13" s="1">
        <v>7</v>
      </c>
      <c r="S13" s="1">
        <v>7</v>
      </c>
      <c r="T13" s="1">
        <v>2</v>
      </c>
      <c r="U13" s="1">
        <v>5</v>
      </c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ht="14.45" x14ac:dyDescent="0.35">
      <c r="B14" s="22"/>
      <c r="C14" s="3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5" x14ac:dyDescent="0.25">
      <c r="A15" s="19" t="s">
        <v>11</v>
      </c>
      <c r="B15" s="22">
        <f>SUM(D15:W15)</f>
        <v>20</v>
      </c>
      <c r="C15" s="22"/>
      <c r="D15" s="2"/>
      <c r="E15" s="2"/>
      <c r="F15" s="2">
        <v>1</v>
      </c>
      <c r="G15" s="2">
        <v>2</v>
      </c>
      <c r="H15" s="2">
        <v>1</v>
      </c>
      <c r="I15" s="2"/>
      <c r="J15" s="2">
        <v>1</v>
      </c>
      <c r="K15" s="2">
        <v>1</v>
      </c>
      <c r="L15" s="1"/>
      <c r="M15" s="1">
        <v>5</v>
      </c>
      <c r="N15" s="1">
        <v>3</v>
      </c>
      <c r="O15" s="1">
        <v>1</v>
      </c>
      <c r="P15" s="1">
        <v>1</v>
      </c>
      <c r="Q15" s="1"/>
      <c r="R15" s="1"/>
      <c r="S15" s="1">
        <v>1</v>
      </c>
      <c r="T15" s="1">
        <v>3</v>
      </c>
      <c r="U15" s="1"/>
      <c r="V15" s="1"/>
      <c r="W15" s="1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ht="14.45" x14ac:dyDescent="0.35">
      <c r="I16" s="4" t="s">
        <v>10</v>
      </c>
    </row>
    <row r="17" spans="1:48" x14ac:dyDescent="0.25">
      <c r="A17" s="21" t="s">
        <v>8</v>
      </c>
      <c r="B17" s="23"/>
      <c r="AB17" s="10"/>
    </row>
    <row r="18" spans="1:48" s="15" customFormat="1" x14ac:dyDescent="0.25">
      <c r="A18" s="12" t="s">
        <v>20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5.5" x14ac:dyDescent="0.25">
      <c r="A19" s="11" t="s">
        <v>2</v>
      </c>
      <c r="B19" s="22">
        <f>SUM(C19:AF19)</f>
        <v>698</v>
      </c>
      <c r="C19" s="7">
        <v>13</v>
      </c>
      <c r="D19" s="26">
        <v>22</v>
      </c>
      <c r="E19" s="26">
        <v>21</v>
      </c>
      <c r="F19" s="26">
        <v>19</v>
      </c>
      <c r="G19" s="26">
        <v>18</v>
      </c>
      <c r="H19" s="26">
        <v>19</v>
      </c>
      <c r="I19" s="26">
        <v>31</v>
      </c>
      <c r="J19" s="26">
        <v>30</v>
      </c>
      <c r="K19" s="26">
        <v>28</v>
      </c>
      <c r="L19" s="26">
        <v>30</v>
      </c>
      <c r="M19" s="26">
        <v>30</v>
      </c>
      <c r="N19" s="26">
        <v>23</v>
      </c>
      <c r="O19" s="2">
        <v>35</v>
      </c>
      <c r="P19" s="2">
        <v>29</v>
      </c>
      <c r="Q19" s="2">
        <v>27</v>
      </c>
      <c r="R19" s="2">
        <v>32</v>
      </c>
      <c r="S19" s="2">
        <v>26</v>
      </c>
      <c r="T19" s="2">
        <v>21</v>
      </c>
      <c r="U19" s="2">
        <v>21</v>
      </c>
      <c r="V19" s="1">
        <v>22</v>
      </c>
      <c r="W19" s="1">
        <v>33</v>
      </c>
      <c r="X19" s="1">
        <v>44</v>
      </c>
      <c r="Y19" s="1">
        <v>29</v>
      </c>
      <c r="Z19" s="1">
        <v>33</v>
      </c>
      <c r="AA19" s="1">
        <v>32</v>
      </c>
      <c r="AB19" s="1">
        <v>30</v>
      </c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25">
      <c r="A20" s="11" t="s">
        <v>3</v>
      </c>
      <c r="B20" s="22">
        <f>SUM(C20:AF20)</f>
        <v>697</v>
      </c>
      <c r="C20" s="7">
        <v>13</v>
      </c>
      <c r="D20" s="26">
        <v>22</v>
      </c>
      <c r="E20" s="26">
        <v>21</v>
      </c>
      <c r="F20" s="26">
        <v>19</v>
      </c>
      <c r="G20" s="26">
        <v>18</v>
      </c>
      <c r="H20" s="26">
        <v>19</v>
      </c>
      <c r="I20" s="26">
        <v>31</v>
      </c>
      <c r="J20" s="26">
        <v>30</v>
      </c>
      <c r="K20" s="26">
        <v>23</v>
      </c>
      <c r="L20" s="26">
        <v>35</v>
      </c>
      <c r="M20" s="26">
        <v>30</v>
      </c>
      <c r="N20" s="26">
        <v>23</v>
      </c>
      <c r="O20" s="2">
        <v>35</v>
      </c>
      <c r="P20" s="2">
        <v>29</v>
      </c>
      <c r="Q20" s="2">
        <v>27</v>
      </c>
      <c r="R20" s="2">
        <v>32</v>
      </c>
      <c r="S20" s="2">
        <v>26</v>
      </c>
      <c r="T20" s="2">
        <v>21</v>
      </c>
      <c r="U20" s="2">
        <v>21</v>
      </c>
      <c r="V20" s="1">
        <v>22</v>
      </c>
      <c r="W20" s="1">
        <v>33</v>
      </c>
      <c r="X20" s="1">
        <v>44</v>
      </c>
      <c r="Y20" s="1">
        <v>29</v>
      </c>
      <c r="Z20" s="1">
        <v>32</v>
      </c>
      <c r="AA20" s="1">
        <v>32</v>
      </c>
      <c r="AB20" s="1">
        <v>30</v>
      </c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25.5" x14ac:dyDescent="0.25">
      <c r="A21" s="11" t="s">
        <v>0</v>
      </c>
      <c r="B21" s="22">
        <f>SUM(C21:AF21)</f>
        <v>213</v>
      </c>
      <c r="C21" s="8">
        <v>3</v>
      </c>
      <c r="D21" s="26">
        <v>6</v>
      </c>
      <c r="E21" s="26">
        <v>8</v>
      </c>
      <c r="F21" s="26">
        <v>8</v>
      </c>
      <c r="G21" s="26">
        <v>3</v>
      </c>
      <c r="H21" s="26">
        <v>7</v>
      </c>
      <c r="I21" s="26">
        <v>13</v>
      </c>
      <c r="J21" s="26">
        <v>6</v>
      </c>
      <c r="K21" s="26">
        <v>1</v>
      </c>
      <c r="L21" s="26">
        <v>8</v>
      </c>
      <c r="M21" s="26">
        <v>7</v>
      </c>
      <c r="N21" s="26">
        <v>5</v>
      </c>
      <c r="O21" s="2">
        <v>7</v>
      </c>
      <c r="P21" s="2">
        <v>7</v>
      </c>
      <c r="Q21" s="2">
        <v>12</v>
      </c>
      <c r="R21" s="2">
        <v>8</v>
      </c>
      <c r="S21" s="2">
        <v>2</v>
      </c>
      <c r="T21" s="2">
        <v>12</v>
      </c>
      <c r="U21" s="2">
        <v>6</v>
      </c>
      <c r="V21" s="1">
        <v>6</v>
      </c>
      <c r="W21" s="1">
        <v>14</v>
      </c>
      <c r="X21" s="1">
        <v>20</v>
      </c>
      <c r="Y21" s="1">
        <v>8</v>
      </c>
      <c r="Z21" s="1">
        <v>8</v>
      </c>
      <c r="AA21" s="1">
        <v>10</v>
      </c>
      <c r="AB21" s="1">
        <v>18</v>
      </c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ht="14.45" x14ac:dyDescent="0.3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5" x14ac:dyDescent="0.25">
      <c r="A23" s="19" t="s">
        <v>11</v>
      </c>
      <c r="B23" s="22">
        <f>SUM(C23:AF23)</f>
        <v>16</v>
      </c>
      <c r="C23" s="26"/>
      <c r="D23" s="26">
        <v>2</v>
      </c>
      <c r="E23" s="26"/>
      <c r="F23" s="26"/>
      <c r="G23" s="26">
        <v>5</v>
      </c>
      <c r="H23" s="26"/>
      <c r="I23" s="26">
        <v>2</v>
      </c>
      <c r="J23" s="26"/>
      <c r="K23" s="26">
        <v>1</v>
      </c>
      <c r="L23" s="26"/>
      <c r="M23" s="26"/>
      <c r="N23" s="26"/>
      <c r="O23" s="2">
        <v>1</v>
      </c>
      <c r="P23" s="2">
        <v>2</v>
      </c>
      <c r="Q23" s="2">
        <v>1</v>
      </c>
      <c r="R23" s="2"/>
      <c r="S23" s="2"/>
      <c r="T23" s="2"/>
      <c r="U23" s="2"/>
      <c r="V23" s="1">
        <v>1</v>
      </c>
      <c r="W23" s="1"/>
      <c r="X23" s="1"/>
      <c r="Y23" s="1"/>
      <c r="Z23" s="1"/>
      <c r="AA23" s="1"/>
      <c r="AB23" s="1">
        <v>1</v>
      </c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25">
      <c r="A25" s="21" t="s">
        <v>9</v>
      </c>
      <c r="B25" s="23"/>
      <c r="AB25" s="10"/>
    </row>
    <row r="26" spans="1:48" s="15" customFormat="1" x14ac:dyDescent="0.25">
      <c r="A26" s="12" t="s">
        <v>20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5.5" x14ac:dyDescent="0.25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25">
      <c r="A28" s="11" t="s">
        <v>3</v>
      </c>
      <c r="B28" s="22">
        <f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25.5" x14ac:dyDescent="0.25">
      <c r="A29" s="11" t="s">
        <v>0</v>
      </c>
      <c r="B29" s="22">
        <f>SUM(C29:AG29)</f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ht="14.45" x14ac:dyDescent="0.35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5" x14ac:dyDescent="0.25">
      <c r="A31" s="19" t="s">
        <v>11</v>
      </c>
      <c r="B31" s="22">
        <f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opLeftCell="M13" workbookViewId="0">
      <selection activeCell="AC23" sqref="AC23"/>
    </sheetView>
  </sheetViews>
  <sheetFormatPr defaultColWidth="9.140625" defaultRowHeight="15" x14ac:dyDescent="0.25"/>
  <cols>
    <col min="1" max="1" width="23.5703125" style="3" customWidth="1"/>
    <col min="2" max="2" width="16.5703125" style="3" customWidth="1"/>
    <col min="3" max="12" width="9" style="4" customWidth="1"/>
    <col min="13" max="13" width="8.42578125" style="4" customWidth="1"/>
    <col min="14" max="33" width="6.85546875" style="4" bestFit="1" customWidth="1"/>
    <col min="34" max="48" width="6.42578125" style="4" customWidth="1"/>
    <col min="49" max="60" width="6.42578125" style="3" customWidth="1"/>
    <col min="61" max="61" width="17" style="3" bestFit="1" customWidth="1"/>
    <col min="62" max="62" width="14.85546875" style="3" bestFit="1" customWidth="1"/>
    <col min="63" max="63" width="17" style="3" bestFit="1" customWidth="1"/>
    <col min="64" max="64" width="14.85546875" style="3" bestFit="1" customWidth="1"/>
    <col min="65" max="65" width="17" style="3" bestFit="1" customWidth="1"/>
    <col min="66" max="66" width="14.85546875" style="3" bestFit="1" customWidth="1"/>
    <col min="67" max="67" width="17" style="3" bestFit="1" customWidth="1"/>
    <col min="68" max="68" width="14.85546875" style="3" bestFit="1" customWidth="1"/>
    <col min="69" max="69" width="17" style="3" bestFit="1" customWidth="1"/>
    <col min="70" max="70" width="14.85546875" style="3" bestFit="1" customWidth="1"/>
    <col min="71" max="71" width="17" style="3" bestFit="1" customWidth="1"/>
    <col min="72" max="72" width="14.85546875" style="3" bestFit="1" customWidth="1"/>
    <col min="73" max="73" width="17" style="3" bestFit="1" customWidth="1"/>
    <col min="74" max="74" width="14.85546875" style="3" bestFit="1" customWidth="1"/>
    <col min="75" max="75" width="17" style="3" bestFit="1" customWidth="1"/>
    <col min="76" max="76" width="14.85546875" style="3" bestFit="1" customWidth="1"/>
    <col min="77" max="77" width="17" style="3" bestFit="1" customWidth="1"/>
    <col min="78" max="78" width="14.85546875" style="3" bestFit="1" customWidth="1"/>
    <col min="79" max="79" width="17" style="3" bestFit="1" customWidth="1"/>
    <col min="80" max="80" width="14.85546875" style="3" bestFit="1" customWidth="1"/>
    <col min="81" max="81" width="17" style="3" bestFit="1" customWidth="1"/>
    <col min="82" max="82" width="14.85546875" style="3" bestFit="1" customWidth="1"/>
    <col min="83" max="83" width="17" style="3" bestFit="1" customWidth="1"/>
    <col min="84" max="84" width="14.85546875" style="3" bestFit="1" customWidth="1"/>
    <col min="85" max="85" width="17" style="3" bestFit="1" customWidth="1"/>
    <col min="86" max="86" width="14.85546875" style="3" bestFit="1" customWidth="1"/>
    <col min="87" max="87" width="17" style="3" bestFit="1" customWidth="1"/>
    <col min="88" max="88" width="14.85546875" style="3" bestFit="1" customWidth="1"/>
    <col min="89" max="89" width="17" style="3" bestFit="1" customWidth="1"/>
    <col min="90" max="90" width="14.85546875" style="3" bestFit="1" customWidth="1"/>
    <col min="91" max="16384" width="9.140625" style="3"/>
  </cols>
  <sheetData>
    <row r="1" spans="1:48" x14ac:dyDescent="0.25">
      <c r="A1" s="25" t="s">
        <v>7</v>
      </c>
    </row>
    <row r="2" spans="1:48" s="15" customFormat="1" ht="12.75" x14ac:dyDescent="0.25">
      <c r="A2" s="12" t="s">
        <v>21</v>
      </c>
      <c r="B2" s="18" t="s">
        <v>5</v>
      </c>
    </row>
    <row r="3" spans="1:48" ht="25.5" x14ac:dyDescent="0.25">
      <c r="A3" s="11" t="s">
        <v>2</v>
      </c>
      <c r="B3" s="22">
        <f>B11+B19+B27</f>
        <v>592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25">
      <c r="A4" s="11" t="s">
        <v>3</v>
      </c>
      <c r="B4" s="22">
        <f>B12+B20+B28</f>
        <v>592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5.5" x14ac:dyDescent="0.25">
      <c r="A5" s="11" t="s">
        <v>0</v>
      </c>
      <c r="B5" s="22">
        <f>B13+B21+B29</f>
        <v>8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ht="14.45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45" x14ac:dyDescent="0.25">
      <c r="A7" s="30" t="s">
        <v>12</v>
      </c>
      <c r="B7" s="29">
        <f>B15+B23+B31</f>
        <v>37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25">
      <c r="A9" s="21" t="s">
        <v>6</v>
      </c>
      <c r="B9" s="23"/>
      <c r="AB9" s="10"/>
    </row>
    <row r="10" spans="1:48" s="15" customFormat="1" x14ac:dyDescent="0.25">
      <c r="A10" s="12" t="s">
        <v>21</v>
      </c>
      <c r="B10" s="24" t="s">
        <v>5</v>
      </c>
      <c r="C10" s="14">
        <v>43920</v>
      </c>
      <c r="D10" s="14">
        <v>43921</v>
      </c>
    </row>
    <row r="11" spans="1:48" ht="25.5" x14ac:dyDescent="0.25">
      <c r="A11" s="11" t="s">
        <v>2</v>
      </c>
      <c r="B11" s="22">
        <f>SUM(C11:D11)</f>
        <v>25</v>
      </c>
      <c r="C11" s="1">
        <v>11</v>
      </c>
      <c r="D11" s="1">
        <v>14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25">
      <c r="A12" s="11" t="s">
        <v>3</v>
      </c>
      <c r="B12" s="22">
        <f>SUM(C12:D12)</f>
        <v>25</v>
      </c>
      <c r="C12" s="1">
        <v>11</v>
      </c>
      <c r="D12" s="1">
        <v>14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5.5" x14ac:dyDescent="0.25">
      <c r="A13" s="11" t="s">
        <v>0</v>
      </c>
      <c r="B13" s="22">
        <f>SUM(C13:D13)</f>
        <v>0</v>
      </c>
      <c r="C13" s="1"/>
      <c r="D13" s="1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ht="14.45" x14ac:dyDescent="0.35">
      <c r="B14" s="22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5" x14ac:dyDescent="0.25">
      <c r="A15" s="19" t="s">
        <v>11</v>
      </c>
      <c r="B15" s="22">
        <f>SUM(C15:F15)</f>
        <v>0</v>
      </c>
      <c r="C15" s="1"/>
      <c r="D15" s="1"/>
      <c r="E15" s="1"/>
      <c r="F15" s="1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ht="14.45" x14ac:dyDescent="0.35">
      <c r="I16" s="4" t="s">
        <v>10</v>
      </c>
    </row>
    <row r="17" spans="1:48" x14ac:dyDescent="0.25">
      <c r="A17" s="21" t="s">
        <v>8</v>
      </c>
      <c r="B17" s="23"/>
      <c r="AB17" s="10"/>
    </row>
    <row r="18" spans="1:48" s="15" customFormat="1" x14ac:dyDescent="0.25">
      <c r="A18" s="12" t="s">
        <v>21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5.5" x14ac:dyDescent="0.25">
      <c r="A19" s="11" t="s">
        <v>2</v>
      </c>
      <c r="B19" s="22">
        <f>SUM(C19:AF19)</f>
        <v>567</v>
      </c>
      <c r="C19" s="7">
        <v>14</v>
      </c>
      <c r="D19" s="26">
        <v>18</v>
      </c>
      <c r="E19" s="26">
        <v>10</v>
      </c>
      <c r="F19" s="26">
        <v>12</v>
      </c>
      <c r="G19" s="26"/>
      <c r="H19" s="26">
        <v>16</v>
      </c>
      <c r="I19" s="26">
        <v>16</v>
      </c>
      <c r="J19" s="26">
        <v>21</v>
      </c>
      <c r="K19" s="26">
        <v>21</v>
      </c>
      <c r="L19" s="26">
        <v>23</v>
      </c>
      <c r="M19" s="26">
        <v>22</v>
      </c>
      <c r="N19" s="26">
        <v>18</v>
      </c>
      <c r="O19" s="2">
        <v>26</v>
      </c>
      <c r="P19" s="2">
        <v>30</v>
      </c>
      <c r="Q19" s="2">
        <v>21</v>
      </c>
      <c r="R19" s="2">
        <v>33</v>
      </c>
      <c r="S19" s="2">
        <v>18</v>
      </c>
      <c r="T19" s="2">
        <v>31</v>
      </c>
      <c r="U19" s="2"/>
      <c r="V19" s="1">
        <v>19</v>
      </c>
      <c r="W19" s="1">
        <v>17</v>
      </c>
      <c r="X19" s="1">
        <v>26</v>
      </c>
      <c r="Y19" s="1">
        <v>58</v>
      </c>
      <c r="Z19" s="1">
        <v>45</v>
      </c>
      <c r="AA19" s="1">
        <v>28</v>
      </c>
      <c r="AB19" s="1">
        <v>24</v>
      </c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25">
      <c r="A20" s="11" t="s">
        <v>3</v>
      </c>
      <c r="B20" s="22">
        <f>SUM(C20:AF20)</f>
        <v>567</v>
      </c>
      <c r="C20" s="7">
        <v>14</v>
      </c>
      <c r="D20" s="26">
        <v>18</v>
      </c>
      <c r="E20" s="26">
        <v>10</v>
      </c>
      <c r="F20" s="26">
        <v>12</v>
      </c>
      <c r="G20" s="26"/>
      <c r="H20" s="26">
        <v>16</v>
      </c>
      <c r="I20" s="26">
        <v>16</v>
      </c>
      <c r="J20" s="26">
        <v>21</v>
      </c>
      <c r="K20" s="26">
        <v>21</v>
      </c>
      <c r="L20" s="26">
        <v>23</v>
      </c>
      <c r="M20" s="26">
        <v>22</v>
      </c>
      <c r="N20" s="26">
        <v>18</v>
      </c>
      <c r="O20" s="2">
        <v>26</v>
      </c>
      <c r="P20" s="2">
        <v>30</v>
      </c>
      <c r="Q20" s="2">
        <v>21</v>
      </c>
      <c r="R20" s="2">
        <v>33</v>
      </c>
      <c r="S20" s="2">
        <v>18</v>
      </c>
      <c r="T20" s="2">
        <v>31</v>
      </c>
      <c r="U20" s="2"/>
      <c r="V20" s="1">
        <v>19</v>
      </c>
      <c r="W20" s="1">
        <v>17</v>
      </c>
      <c r="X20" s="1">
        <v>26</v>
      </c>
      <c r="Y20" s="1">
        <v>58</v>
      </c>
      <c r="Z20" s="1">
        <v>45</v>
      </c>
      <c r="AA20" s="1">
        <v>28</v>
      </c>
      <c r="AB20" s="1">
        <v>24</v>
      </c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25.5" x14ac:dyDescent="0.25">
      <c r="A21" s="11" t="s">
        <v>0</v>
      </c>
      <c r="B21" s="22">
        <f>SUM(C21:AF21)</f>
        <v>8</v>
      </c>
      <c r="C21" s="8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>
        <v>1</v>
      </c>
      <c r="Z21" s="1">
        <v>1</v>
      </c>
      <c r="AA21" s="1"/>
      <c r="AB21" s="1">
        <v>6</v>
      </c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ht="14.45" x14ac:dyDescent="0.3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5" x14ac:dyDescent="0.25">
      <c r="A23" s="19" t="s">
        <v>11</v>
      </c>
      <c r="B23" s="22">
        <f>SUM(C23:AF23)</f>
        <v>37</v>
      </c>
      <c r="C23" s="26"/>
      <c r="D23" s="26">
        <v>3</v>
      </c>
      <c r="E23" s="26">
        <v>1</v>
      </c>
      <c r="F23" s="26"/>
      <c r="G23" s="26"/>
      <c r="H23" s="26"/>
      <c r="I23" s="26">
        <v>1</v>
      </c>
      <c r="J23" s="26"/>
      <c r="K23" s="26">
        <v>1</v>
      </c>
      <c r="L23" s="26">
        <v>1</v>
      </c>
      <c r="M23" s="26"/>
      <c r="N23" s="26"/>
      <c r="O23" s="2">
        <v>10</v>
      </c>
      <c r="P23" s="2"/>
      <c r="Q23" s="2">
        <v>10</v>
      </c>
      <c r="R23" s="2">
        <v>8</v>
      </c>
      <c r="S23" s="2"/>
      <c r="T23" s="2"/>
      <c r="U23" s="2"/>
      <c r="V23" s="1">
        <v>1</v>
      </c>
      <c r="W23" s="1"/>
      <c r="X23" s="1">
        <v>1</v>
      </c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25">
      <c r="A25" s="21" t="s">
        <v>9</v>
      </c>
      <c r="B25" s="23"/>
      <c r="AB25" s="10"/>
    </row>
    <row r="26" spans="1:48" s="15" customFormat="1" x14ac:dyDescent="0.25">
      <c r="A26" s="12" t="s">
        <v>21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5.5" x14ac:dyDescent="0.25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25">
      <c r="A28" s="11" t="s">
        <v>3</v>
      </c>
      <c r="B28" s="22">
        <f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25.5" x14ac:dyDescent="0.25">
      <c r="A29" s="11" t="s">
        <v>0</v>
      </c>
      <c r="B29" s="22">
        <f>SUM(C29:AG29)</f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ht="14.45" x14ac:dyDescent="0.35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5" x14ac:dyDescent="0.25">
      <c r="A31" s="19" t="s">
        <v>11</v>
      </c>
      <c r="B31" s="22">
        <f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4"/>
  <sheetViews>
    <sheetView topLeftCell="A10" workbookViewId="0">
      <selection activeCell="H16" sqref="H16"/>
    </sheetView>
  </sheetViews>
  <sheetFormatPr defaultColWidth="9.140625" defaultRowHeight="15" x14ac:dyDescent="0.25"/>
  <cols>
    <col min="1" max="1" width="23.5703125" style="3" customWidth="1"/>
    <col min="2" max="2" width="16.5703125" style="3" customWidth="1"/>
    <col min="3" max="12" width="9" style="4" customWidth="1"/>
    <col min="13" max="13" width="8.42578125" style="4" customWidth="1"/>
    <col min="14" max="33" width="6.85546875" style="4" bestFit="1" customWidth="1"/>
    <col min="34" max="48" width="6.42578125" style="4" customWidth="1"/>
    <col min="49" max="60" width="6.42578125" style="3" customWidth="1"/>
    <col min="61" max="61" width="17" style="3" bestFit="1" customWidth="1"/>
    <col min="62" max="62" width="14.85546875" style="3" bestFit="1" customWidth="1"/>
    <col min="63" max="63" width="17" style="3" bestFit="1" customWidth="1"/>
    <col min="64" max="64" width="14.85546875" style="3" bestFit="1" customWidth="1"/>
    <col min="65" max="65" width="17" style="3" bestFit="1" customWidth="1"/>
    <col min="66" max="66" width="14.85546875" style="3" bestFit="1" customWidth="1"/>
    <col min="67" max="67" width="17" style="3" bestFit="1" customWidth="1"/>
    <col min="68" max="68" width="14.85546875" style="3" bestFit="1" customWidth="1"/>
    <col min="69" max="69" width="17" style="3" bestFit="1" customWidth="1"/>
    <col min="70" max="70" width="14.85546875" style="3" bestFit="1" customWidth="1"/>
    <col min="71" max="71" width="17" style="3" bestFit="1" customWidth="1"/>
    <col min="72" max="72" width="14.85546875" style="3" bestFit="1" customWidth="1"/>
    <col min="73" max="73" width="17" style="3" bestFit="1" customWidth="1"/>
    <col min="74" max="74" width="14.85546875" style="3" bestFit="1" customWidth="1"/>
    <col min="75" max="75" width="17" style="3" bestFit="1" customWidth="1"/>
    <col min="76" max="76" width="14.85546875" style="3" bestFit="1" customWidth="1"/>
    <col min="77" max="77" width="17" style="3" bestFit="1" customWidth="1"/>
    <col min="78" max="78" width="14.85546875" style="3" bestFit="1" customWidth="1"/>
    <col min="79" max="79" width="17" style="3" bestFit="1" customWidth="1"/>
    <col min="80" max="80" width="14.85546875" style="3" bestFit="1" customWidth="1"/>
    <col min="81" max="81" width="17" style="3" bestFit="1" customWidth="1"/>
    <col min="82" max="82" width="14.85546875" style="3" bestFit="1" customWidth="1"/>
    <col min="83" max="83" width="17" style="3" bestFit="1" customWidth="1"/>
    <col min="84" max="84" width="14.85546875" style="3" bestFit="1" customWidth="1"/>
    <col min="85" max="85" width="17" style="3" bestFit="1" customWidth="1"/>
    <col min="86" max="86" width="14.85546875" style="3" bestFit="1" customWidth="1"/>
    <col min="87" max="87" width="17" style="3" bestFit="1" customWidth="1"/>
    <col min="88" max="88" width="14.85546875" style="3" bestFit="1" customWidth="1"/>
    <col min="89" max="89" width="17" style="3" bestFit="1" customWidth="1"/>
    <col min="90" max="90" width="14.85546875" style="3" bestFit="1" customWidth="1"/>
    <col min="91" max="16384" width="9.140625" style="3"/>
  </cols>
  <sheetData>
    <row r="1" spans="1:48" x14ac:dyDescent="0.25">
      <c r="A1" s="25" t="s">
        <v>7</v>
      </c>
    </row>
    <row r="2" spans="1:48" s="15" customFormat="1" ht="12.75" x14ac:dyDescent="0.25">
      <c r="A2" s="12" t="s">
        <v>34</v>
      </c>
      <c r="B2" s="18" t="s">
        <v>5</v>
      </c>
    </row>
    <row r="3" spans="1:48" ht="25.5" x14ac:dyDescent="0.25">
      <c r="A3" s="11" t="s">
        <v>2</v>
      </c>
      <c r="B3" s="22">
        <f>B12+B20</f>
        <v>108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25">
      <c r="A4" s="11" t="s">
        <v>3</v>
      </c>
      <c r="B4" s="22">
        <f t="shared" ref="B4:B5" si="0">B13+B21</f>
        <v>108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5.5" x14ac:dyDescent="0.25">
      <c r="A5" s="11" t="s">
        <v>0</v>
      </c>
      <c r="B5" s="22">
        <f t="shared" si="0"/>
        <v>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ht="14.45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45" x14ac:dyDescent="0.25">
      <c r="A7" s="30" t="s">
        <v>12</v>
      </c>
      <c r="B7" s="29">
        <f>B16+B24</f>
        <v>1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ht="14.45" x14ac:dyDescent="0.35">
      <c r="I9" s="4" t="s">
        <v>10</v>
      </c>
    </row>
    <row r="10" spans="1:48" x14ac:dyDescent="0.25">
      <c r="A10" s="21" t="s">
        <v>8</v>
      </c>
      <c r="B10" s="23"/>
      <c r="AB10" s="10"/>
    </row>
    <row r="11" spans="1:48" s="15" customFormat="1" x14ac:dyDescent="0.25">
      <c r="A11" s="12" t="s">
        <v>34</v>
      </c>
      <c r="B11" s="24" t="s">
        <v>5</v>
      </c>
      <c r="C11" s="14">
        <v>43943</v>
      </c>
      <c r="D11" s="14">
        <v>43944</v>
      </c>
      <c r="E11" s="14">
        <v>43945</v>
      </c>
      <c r="F11" s="14">
        <v>43946</v>
      </c>
      <c r="G11" s="14">
        <v>43947</v>
      </c>
      <c r="H11" s="14">
        <v>43948</v>
      </c>
      <c r="I11" s="14">
        <v>43949</v>
      </c>
      <c r="J11" s="14">
        <v>43950</v>
      </c>
      <c r="K11" s="14">
        <v>43951</v>
      </c>
    </row>
    <row r="12" spans="1:48" ht="25.5" x14ac:dyDescent="0.25">
      <c r="A12" s="11" t="s">
        <v>2</v>
      </c>
      <c r="B12" s="22">
        <f>SUM(C12:K12)</f>
        <v>108</v>
      </c>
      <c r="C12" s="1">
        <v>11</v>
      </c>
      <c r="D12" s="1">
        <v>14</v>
      </c>
      <c r="E12" s="1">
        <v>15</v>
      </c>
      <c r="F12" s="1">
        <v>33</v>
      </c>
      <c r="G12" s="1">
        <v>35</v>
      </c>
      <c r="H12" s="1"/>
      <c r="I12" s="1"/>
      <c r="J12" s="1"/>
      <c r="K12" s="1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25">
      <c r="A13" s="11" t="s">
        <v>3</v>
      </c>
      <c r="B13" s="22">
        <f>SUM(C13:K13)</f>
        <v>108</v>
      </c>
      <c r="C13" s="1">
        <v>11</v>
      </c>
      <c r="D13" s="1">
        <v>14</v>
      </c>
      <c r="E13" s="1">
        <v>15</v>
      </c>
      <c r="F13" s="1">
        <v>33</v>
      </c>
      <c r="G13" s="1">
        <v>35</v>
      </c>
      <c r="H13" s="1"/>
      <c r="I13" s="1"/>
      <c r="J13" s="1"/>
      <c r="K13" s="1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ht="25.5" x14ac:dyDescent="0.25">
      <c r="A14" s="11" t="s">
        <v>0</v>
      </c>
      <c r="B14" s="22">
        <f>SUM(C14:K14)</f>
        <v>0</v>
      </c>
      <c r="C14" s="1"/>
      <c r="D14" s="1"/>
      <c r="E14" s="1"/>
      <c r="F14" s="1"/>
      <c r="G14" s="1"/>
      <c r="H14" s="1"/>
      <c r="I14" s="1"/>
      <c r="J14" s="1"/>
      <c r="K14" s="1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14.45" x14ac:dyDescent="0.35">
      <c r="B15" s="22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ht="45" x14ac:dyDescent="0.25">
      <c r="A16" s="19" t="s">
        <v>11</v>
      </c>
      <c r="B16" s="22">
        <f>SUM(C16:K16)</f>
        <v>1</v>
      </c>
      <c r="C16" s="1"/>
      <c r="D16" s="1"/>
      <c r="E16" s="1">
        <v>1</v>
      </c>
      <c r="F16" s="1"/>
      <c r="G16" s="1"/>
      <c r="H16" s="1"/>
      <c r="I16" s="1"/>
      <c r="J16" s="1"/>
      <c r="K16" s="1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</row>
    <row r="18" spans="1:48" x14ac:dyDescent="0.25">
      <c r="A18" s="21" t="s">
        <v>9</v>
      </c>
      <c r="B18" s="23"/>
      <c r="AB18" s="10"/>
    </row>
    <row r="19" spans="1:48" s="15" customFormat="1" x14ac:dyDescent="0.25">
      <c r="A19" s="12" t="s">
        <v>34</v>
      </c>
      <c r="B19" s="24" t="s">
        <v>5</v>
      </c>
      <c r="C19" s="14">
        <v>43952</v>
      </c>
      <c r="D19" s="14">
        <v>43953</v>
      </c>
      <c r="E19" s="14">
        <v>43954</v>
      </c>
      <c r="F19" s="14">
        <v>43955</v>
      </c>
      <c r="G19" s="14">
        <v>43956</v>
      </c>
      <c r="H19" s="14">
        <v>43957</v>
      </c>
      <c r="I19" s="14">
        <v>43958</v>
      </c>
      <c r="J19" s="14">
        <v>43959</v>
      </c>
      <c r="K19" s="14">
        <v>43960</v>
      </c>
      <c r="L19" s="14">
        <v>43961</v>
      </c>
      <c r="M19" s="14">
        <v>43962</v>
      </c>
      <c r="N19" s="14">
        <v>43963</v>
      </c>
      <c r="O19" s="14">
        <v>43964</v>
      </c>
      <c r="P19" s="14">
        <v>43965</v>
      </c>
      <c r="Q19" s="14">
        <v>43966</v>
      </c>
      <c r="R19" s="14">
        <v>43967</v>
      </c>
      <c r="S19" s="14">
        <v>43968</v>
      </c>
      <c r="T19" s="14">
        <v>43969</v>
      </c>
      <c r="U19" s="14">
        <v>43970</v>
      </c>
      <c r="V19" s="14">
        <v>43971</v>
      </c>
      <c r="W19" s="14">
        <v>43972</v>
      </c>
      <c r="X19" s="14">
        <v>43973</v>
      </c>
      <c r="Y19" s="14">
        <v>43974</v>
      </c>
      <c r="Z19" s="14">
        <v>43975</v>
      </c>
      <c r="AA19" s="14">
        <v>43976</v>
      </c>
      <c r="AB19" s="14">
        <v>43977</v>
      </c>
      <c r="AC19" s="14">
        <v>43978</v>
      </c>
      <c r="AD19" s="14">
        <v>43979</v>
      </c>
      <c r="AE19" s="14">
        <v>43980</v>
      </c>
      <c r="AF19" s="14">
        <v>43981</v>
      </c>
      <c r="AG19" s="14">
        <v>43982</v>
      </c>
    </row>
    <row r="20" spans="1:48" ht="25.5" x14ac:dyDescent="0.25">
      <c r="A20" s="11" t="s">
        <v>2</v>
      </c>
      <c r="B20" s="22">
        <f>SUM(C20:AG20)</f>
        <v>0</v>
      </c>
      <c r="C20" s="7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25">
      <c r="A21" s="11" t="s">
        <v>3</v>
      </c>
      <c r="B21" s="22">
        <f t="shared" ref="B21:B22" si="1">SUM(C21:AG21)</f>
        <v>0</v>
      </c>
      <c r="C21" s="7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ht="25.5" x14ac:dyDescent="0.25">
      <c r="A22" s="11" t="s">
        <v>0</v>
      </c>
      <c r="B22" s="22">
        <f t="shared" si="1"/>
        <v>0</v>
      </c>
      <c r="C22" s="8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"/>
      <c r="O22" s="2"/>
      <c r="P22" s="2"/>
      <c r="Q22" s="2"/>
      <c r="R22" s="2"/>
      <c r="S22" s="2"/>
      <c r="T22" s="2"/>
      <c r="U22" s="2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14.45" x14ac:dyDescent="0.35">
      <c r="B23" s="22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4" spans="1:48" ht="45" x14ac:dyDescent="0.25">
      <c r="A24" s="19" t="s">
        <v>11</v>
      </c>
      <c r="B24" s="22">
        <f t="shared" ref="B24" si="2">SUM(C24:AG24)</f>
        <v>0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"/>
      <c r="O24" s="2"/>
      <c r="P24" s="2"/>
      <c r="Q24" s="2"/>
      <c r="R24" s="2"/>
      <c r="S24" s="2"/>
      <c r="T24" s="2"/>
      <c r="U24" s="2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0"/>
  <sheetViews>
    <sheetView workbookViewId="0">
      <selection activeCell="M14" sqref="M14"/>
    </sheetView>
  </sheetViews>
  <sheetFormatPr defaultColWidth="9.140625" defaultRowHeight="15" x14ac:dyDescent="0.25"/>
  <cols>
    <col min="1" max="1" width="23.7109375" style="3" customWidth="1"/>
    <col min="2" max="2" width="16.7109375" style="3" customWidth="1"/>
    <col min="3" max="12" width="9" style="4" customWidth="1"/>
    <col min="13" max="13" width="8.28515625" style="4" customWidth="1"/>
    <col min="14" max="33" width="6.85546875" style="4" bestFit="1" customWidth="1"/>
    <col min="34" max="48" width="6.28515625" style="4" customWidth="1"/>
    <col min="49" max="60" width="6.28515625" style="3" customWidth="1"/>
    <col min="61" max="61" width="17" style="3" bestFit="1" customWidth="1"/>
    <col min="62" max="62" width="14.85546875" style="3" bestFit="1" customWidth="1"/>
    <col min="63" max="63" width="17" style="3" bestFit="1" customWidth="1"/>
    <col min="64" max="64" width="14.85546875" style="3" bestFit="1" customWidth="1"/>
    <col min="65" max="65" width="17" style="3" bestFit="1" customWidth="1"/>
    <col min="66" max="66" width="14.85546875" style="3" bestFit="1" customWidth="1"/>
    <col min="67" max="67" width="17" style="3" bestFit="1" customWidth="1"/>
    <col min="68" max="68" width="14.85546875" style="3" bestFit="1" customWidth="1"/>
    <col min="69" max="69" width="17" style="3" bestFit="1" customWidth="1"/>
    <col min="70" max="70" width="14.85546875" style="3" bestFit="1" customWidth="1"/>
    <col min="71" max="71" width="17" style="3" bestFit="1" customWidth="1"/>
    <col min="72" max="72" width="14.85546875" style="3" bestFit="1" customWidth="1"/>
    <col min="73" max="73" width="17" style="3" bestFit="1" customWidth="1"/>
    <col min="74" max="74" width="14.85546875" style="3" bestFit="1" customWidth="1"/>
    <col min="75" max="75" width="17" style="3" bestFit="1" customWidth="1"/>
    <col min="76" max="76" width="14.85546875" style="3" bestFit="1" customWidth="1"/>
    <col min="77" max="77" width="17" style="3" bestFit="1" customWidth="1"/>
    <col min="78" max="78" width="14.85546875" style="3" bestFit="1" customWidth="1"/>
    <col min="79" max="79" width="17" style="3" bestFit="1" customWidth="1"/>
    <col min="80" max="80" width="14.85546875" style="3" bestFit="1" customWidth="1"/>
    <col min="81" max="81" width="17" style="3" bestFit="1" customWidth="1"/>
    <col min="82" max="82" width="14.85546875" style="3" bestFit="1" customWidth="1"/>
    <col min="83" max="83" width="17" style="3" bestFit="1" customWidth="1"/>
    <col min="84" max="84" width="14.85546875" style="3" bestFit="1" customWidth="1"/>
    <col min="85" max="85" width="17" style="3" bestFit="1" customWidth="1"/>
    <col min="86" max="86" width="14.85546875" style="3" bestFit="1" customWidth="1"/>
    <col min="87" max="87" width="17" style="3" bestFit="1" customWidth="1"/>
    <col min="88" max="88" width="14.85546875" style="3" bestFit="1" customWidth="1"/>
    <col min="89" max="89" width="17" style="3" bestFit="1" customWidth="1"/>
    <col min="90" max="90" width="14.85546875" style="3" bestFit="1" customWidth="1"/>
    <col min="91" max="16384" width="9.140625" style="3"/>
  </cols>
  <sheetData>
    <row r="1" spans="1:48" x14ac:dyDescent="0.25">
      <c r="A1" s="25" t="s">
        <v>7</v>
      </c>
    </row>
    <row r="2" spans="1:48" s="15" customFormat="1" ht="12.75" x14ac:dyDescent="0.25">
      <c r="A2" s="12" t="s">
        <v>24</v>
      </c>
      <c r="B2" s="18" t="s">
        <v>5</v>
      </c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</row>
    <row r="3" spans="1:48" ht="25.5" x14ac:dyDescent="0.25">
      <c r="A3" s="11" t="s">
        <v>2</v>
      </c>
      <c r="B3" s="22">
        <f>B11+B18+B26</f>
        <v>130</v>
      </c>
      <c r="C3" s="3"/>
      <c r="D3" s="3"/>
      <c r="E3" s="3"/>
      <c r="F3" s="3"/>
      <c r="G3" s="3"/>
      <c r="H3" s="3"/>
      <c r="I3" s="3"/>
      <c r="J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25">
      <c r="A4" s="11" t="s">
        <v>3</v>
      </c>
      <c r="B4" s="22">
        <f>B12+B19+B27</f>
        <v>130</v>
      </c>
      <c r="C4" s="3"/>
      <c r="D4" s="3"/>
      <c r="E4" s="3"/>
      <c r="F4" s="3"/>
      <c r="G4" s="3"/>
      <c r="H4" s="3"/>
      <c r="I4" s="3"/>
      <c r="J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5.5" x14ac:dyDescent="0.25">
      <c r="A5" s="11" t="s">
        <v>0</v>
      </c>
      <c r="B5" s="22">
        <f>B13+B20+B28</f>
        <v>1</v>
      </c>
      <c r="C5" s="3"/>
      <c r="D5" s="3"/>
      <c r="E5" s="3"/>
      <c r="F5" s="3"/>
      <c r="G5" s="3"/>
      <c r="H5" s="3"/>
      <c r="I5" s="3"/>
      <c r="J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ht="14.45" x14ac:dyDescent="0.35">
      <c r="B6" s="23"/>
      <c r="C6" s="3"/>
      <c r="D6" s="3"/>
      <c r="E6" s="3"/>
      <c r="F6" s="3"/>
      <c r="G6" s="3"/>
      <c r="H6" s="3"/>
      <c r="I6" s="3"/>
      <c r="J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45" x14ac:dyDescent="0.25">
      <c r="A7" s="30" t="s">
        <v>12</v>
      </c>
      <c r="B7" s="29">
        <f>B15+B22+B30</f>
        <v>2</v>
      </c>
      <c r="C7" s="28"/>
      <c r="D7" s="3"/>
      <c r="E7" s="3"/>
      <c r="F7" s="3"/>
      <c r="G7" s="3"/>
      <c r="H7" s="3"/>
      <c r="I7" s="3"/>
      <c r="J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25">
      <c r="A9" s="21" t="s">
        <v>8</v>
      </c>
      <c r="B9" s="23"/>
      <c r="AB9" s="10"/>
    </row>
    <row r="10" spans="1:48" s="15" customFormat="1" x14ac:dyDescent="0.25">
      <c r="A10" s="12" t="s">
        <v>19</v>
      </c>
      <c r="B10" s="24" t="s">
        <v>5</v>
      </c>
      <c r="C10" s="14">
        <v>43945</v>
      </c>
      <c r="D10" s="14">
        <v>43946</v>
      </c>
      <c r="E10" s="14">
        <v>43947</v>
      </c>
      <c r="F10" s="14">
        <v>43948</v>
      </c>
      <c r="G10" s="14">
        <v>43949</v>
      </c>
      <c r="H10" s="36">
        <v>43950</v>
      </c>
      <c r="I10" s="14">
        <v>43951</v>
      </c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8"/>
    </row>
    <row r="11" spans="1:48" ht="25.5" x14ac:dyDescent="0.25">
      <c r="A11" s="11" t="s">
        <v>2</v>
      </c>
      <c r="B11" s="22">
        <f>SUM(C11:V11)</f>
        <v>130</v>
      </c>
      <c r="C11" s="2">
        <v>54</v>
      </c>
      <c r="D11" s="2">
        <v>48</v>
      </c>
      <c r="E11" s="2">
        <v>28</v>
      </c>
      <c r="F11" s="2"/>
      <c r="G11" s="2"/>
      <c r="H11" s="39"/>
      <c r="I11" s="40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5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25">
      <c r="A12" s="11" t="s">
        <v>3</v>
      </c>
      <c r="B12" s="22">
        <f>SUM(C12:V12)</f>
        <v>130</v>
      </c>
      <c r="C12" s="2">
        <v>54</v>
      </c>
      <c r="D12" s="2">
        <v>48</v>
      </c>
      <c r="E12" s="2">
        <v>28</v>
      </c>
      <c r="F12" s="2"/>
      <c r="G12" s="2"/>
      <c r="H12" s="39"/>
      <c r="I12" s="26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5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5.5" x14ac:dyDescent="0.25">
      <c r="A13" s="11" t="s">
        <v>0</v>
      </c>
      <c r="B13" s="22">
        <f>SUM(C13:V13)</f>
        <v>1</v>
      </c>
      <c r="C13" s="2">
        <v>0</v>
      </c>
      <c r="D13" s="2">
        <v>1</v>
      </c>
      <c r="E13" s="2">
        <v>0</v>
      </c>
      <c r="F13" s="2"/>
      <c r="G13" s="2"/>
      <c r="H13" s="39"/>
      <c r="I13" s="2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5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ht="14.45" x14ac:dyDescent="0.35">
      <c r="B14" s="22"/>
      <c r="I14" s="2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6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5" x14ac:dyDescent="0.25">
      <c r="A15" s="19" t="s">
        <v>11</v>
      </c>
      <c r="B15" s="22">
        <f>SUM(C15:V15)</f>
        <v>2</v>
      </c>
      <c r="C15" s="2">
        <v>0</v>
      </c>
      <c r="D15" s="2">
        <v>1</v>
      </c>
      <c r="E15" s="2">
        <v>1</v>
      </c>
      <c r="F15" s="2"/>
      <c r="G15" s="2"/>
      <c r="H15" s="39"/>
      <c r="I15" s="2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5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25">
      <c r="A16" s="21" t="s">
        <v>9</v>
      </c>
      <c r="B16" s="23"/>
      <c r="E16" s="42"/>
      <c r="F16" s="42"/>
      <c r="G16" s="42"/>
      <c r="H16" s="42"/>
      <c r="I16" s="42"/>
      <c r="J16" s="41"/>
      <c r="K16" s="41"/>
      <c r="L16" s="41"/>
      <c r="M16" s="41"/>
      <c r="N16" s="41"/>
      <c r="O16" s="41"/>
      <c r="P16" s="43"/>
      <c r="Q16" s="41"/>
      <c r="R16" s="41"/>
      <c r="S16" s="41"/>
      <c r="T16" s="41"/>
      <c r="U16" s="41"/>
      <c r="V16" s="41"/>
      <c r="W16" s="6"/>
      <c r="AB16" s="10"/>
    </row>
    <row r="17" spans="1:48" s="15" customFormat="1" x14ac:dyDescent="0.25">
      <c r="A17" s="12" t="s">
        <v>19</v>
      </c>
      <c r="B17" s="24" t="s">
        <v>5</v>
      </c>
      <c r="C17" s="14">
        <v>43952</v>
      </c>
      <c r="D17" s="14">
        <v>43953</v>
      </c>
      <c r="E17" s="14">
        <v>43954</v>
      </c>
      <c r="F17" s="14">
        <v>43955</v>
      </c>
      <c r="G17" s="14">
        <v>43956</v>
      </c>
      <c r="H17" s="14">
        <v>43957</v>
      </c>
      <c r="I17" s="14">
        <v>43958</v>
      </c>
      <c r="J17" s="14">
        <v>43959</v>
      </c>
      <c r="K17" s="14">
        <v>43960</v>
      </c>
      <c r="L17" s="14">
        <v>43961</v>
      </c>
      <c r="M17" s="14">
        <v>43962</v>
      </c>
      <c r="N17" s="14">
        <v>43963</v>
      </c>
      <c r="O17" s="14">
        <v>43964</v>
      </c>
      <c r="P17" s="14">
        <v>43965</v>
      </c>
      <c r="Q17" s="14">
        <v>43966</v>
      </c>
      <c r="R17" s="14">
        <v>43967</v>
      </c>
      <c r="S17" s="14">
        <v>43968</v>
      </c>
      <c r="T17" s="14">
        <v>43969</v>
      </c>
      <c r="U17" s="14">
        <v>43970</v>
      </c>
      <c r="V17" s="14">
        <v>43971</v>
      </c>
      <c r="W17" s="14">
        <v>43972</v>
      </c>
      <c r="X17" s="14">
        <v>43973</v>
      </c>
      <c r="Y17" s="14">
        <v>43974</v>
      </c>
      <c r="Z17" s="14">
        <v>43975</v>
      </c>
      <c r="AA17" s="14">
        <v>43976</v>
      </c>
      <c r="AB17" s="14">
        <v>43977</v>
      </c>
      <c r="AC17" s="14">
        <v>43978</v>
      </c>
      <c r="AD17" s="14">
        <v>43979</v>
      </c>
      <c r="AE17" s="14">
        <v>43980</v>
      </c>
      <c r="AF17" s="14">
        <v>43981</v>
      </c>
      <c r="AG17" s="14">
        <v>43982</v>
      </c>
    </row>
    <row r="18" spans="1:48" ht="25.5" x14ac:dyDescent="0.25">
      <c r="A18" s="11" t="s">
        <v>2</v>
      </c>
      <c r="B18" s="22">
        <f>SUM(C18:AG18)</f>
        <v>0</v>
      </c>
      <c r="C18" s="7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"/>
      <c r="P18" s="2"/>
      <c r="Q18" s="2"/>
      <c r="R18" s="2"/>
      <c r="S18" s="2"/>
      <c r="T18" s="2"/>
      <c r="U18" s="2"/>
      <c r="V18" s="2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</row>
    <row r="19" spans="1:48" x14ac:dyDescent="0.25">
      <c r="A19" s="11" t="s">
        <v>3</v>
      </c>
      <c r="B19" s="22">
        <f t="shared" ref="B19:B22" si="0">SUM(C19:AG19)</f>
        <v>0</v>
      </c>
      <c r="C19" s="7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"/>
      <c r="P19" s="2"/>
      <c r="Q19" s="2"/>
      <c r="R19" s="2"/>
      <c r="S19" s="2"/>
      <c r="T19" s="2"/>
      <c r="U19" s="2"/>
      <c r="V19" s="2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ht="25.5" x14ac:dyDescent="0.25">
      <c r="A20" s="11" t="s">
        <v>0</v>
      </c>
      <c r="B20" s="22">
        <f t="shared" si="0"/>
        <v>0</v>
      </c>
      <c r="C20" s="8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"/>
      <c r="P20" s="2"/>
      <c r="Q20" s="2"/>
      <c r="R20" s="2"/>
      <c r="S20" s="2"/>
      <c r="T20" s="2"/>
      <c r="U20" s="2"/>
      <c r="V20" s="2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14.45" x14ac:dyDescent="0.35">
      <c r="B21" s="22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ht="45" x14ac:dyDescent="0.25">
      <c r="A22" s="19" t="s">
        <v>11</v>
      </c>
      <c r="B22" s="22">
        <f t="shared" si="0"/>
        <v>0</v>
      </c>
      <c r="C22" s="26"/>
      <c r="D22" s="26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2"/>
      <c r="V22" s="2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x14ac:dyDescent="0.25">
      <c r="G23" s="41"/>
      <c r="H23" s="42"/>
      <c r="I23" s="42"/>
      <c r="J23" s="42"/>
      <c r="K23" s="42"/>
      <c r="L23" s="42"/>
      <c r="M23" s="42"/>
      <c r="N23" s="42"/>
      <c r="O23" s="42"/>
      <c r="P23" s="42"/>
      <c r="Q23" s="42"/>
    </row>
    <row r="24" spans="1:48" x14ac:dyDescent="0.25">
      <c r="A24" s="21" t="s">
        <v>25</v>
      </c>
      <c r="B24" s="23"/>
      <c r="AB24" s="10"/>
    </row>
    <row r="25" spans="1:48" s="15" customFormat="1" x14ac:dyDescent="0.25">
      <c r="A25" s="12" t="s">
        <v>19</v>
      </c>
      <c r="B25" s="24" t="s">
        <v>5</v>
      </c>
      <c r="C25" s="14">
        <v>43983</v>
      </c>
      <c r="D25" s="14">
        <v>43984</v>
      </c>
      <c r="E25" s="14">
        <v>43985</v>
      </c>
      <c r="F25" s="14">
        <v>43986</v>
      </c>
      <c r="G25" s="14">
        <v>43987</v>
      </c>
      <c r="H25" s="14">
        <v>43988</v>
      </c>
      <c r="I25" s="14">
        <v>43989</v>
      </c>
      <c r="J25" s="14">
        <v>43990</v>
      </c>
      <c r="K25" s="14">
        <v>43991</v>
      </c>
      <c r="L25" s="14">
        <v>43992</v>
      </c>
      <c r="M25" s="14">
        <v>43993</v>
      </c>
      <c r="N25" s="14">
        <v>43994</v>
      </c>
      <c r="O25" s="14">
        <v>43995</v>
      </c>
      <c r="P25" s="14">
        <v>43996</v>
      </c>
      <c r="Q25" s="14">
        <v>43997</v>
      </c>
      <c r="R25" s="14">
        <v>43998</v>
      </c>
      <c r="S25" s="14">
        <v>43999</v>
      </c>
      <c r="T25" s="14">
        <v>44000</v>
      </c>
      <c r="U25" s="14">
        <v>44001</v>
      </c>
      <c r="V25" s="14">
        <v>44002</v>
      </c>
      <c r="W25" s="14">
        <v>44003</v>
      </c>
      <c r="X25" s="14">
        <v>44004</v>
      </c>
      <c r="Y25" s="14">
        <v>44005</v>
      </c>
      <c r="Z25" s="14">
        <v>44006</v>
      </c>
      <c r="AA25" s="14">
        <v>44007</v>
      </c>
      <c r="AB25" s="14">
        <v>44008</v>
      </c>
      <c r="AC25" s="14">
        <v>44009</v>
      </c>
      <c r="AD25" s="14">
        <v>44010</v>
      </c>
      <c r="AE25" s="14">
        <v>44011</v>
      </c>
      <c r="AF25" s="14">
        <v>44012</v>
      </c>
      <c r="AG25" s="14"/>
    </row>
    <row r="26" spans="1:48" ht="25.5" x14ac:dyDescent="0.25">
      <c r="A26" s="11" t="s">
        <v>2</v>
      </c>
      <c r="B26" s="22">
        <f>SUM(C26:AG26)</f>
        <v>0</v>
      </c>
      <c r="C26" s="7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"/>
      <c r="O26" s="2"/>
      <c r="P26" s="2"/>
      <c r="Q26" s="2"/>
      <c r="R26" s="2"/>
      <c r="S26" s="2"/>
      <c r="T26" s="2"/>
      <c r="U26" s="2"/>
      <c r="V26" s="2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</row>
    <row r="27" spans="1:48" x14ac:dyDescent="0.25">
      <c r="A27" s="11" t="s">
        <v>3</v>
      </c>
      <c r="B27" s="22">
        <f t="shared" ref="B27:B28" si="1"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2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ht="25.5" x14ac:dyDescent="0.25">
      <c r="A28" s="11" t="s">
        <v>0</v>
      </c>
      <c r="B28" s="22">
        <f t="shared" si="1"/>
        <v>0</v>
      </c>
      <c r="C28" s="8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2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x14ac:dyDescent="0.25">
      <c r="B29" s="22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ht="45" x14ac:dyDescent="0.25">
      <c r="A30" s="19" t="s">
        <v>11</v>
      </c>
      <c r="B30" s="22">
        <f t="shared" ref="B30" si="2">SUM(C30:AG30)</f>
        <v>0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"/>
      <c r="O30" s="2"/>
      <c r="P30" s="2"/>
      <c r="Q30" s="2"/>
      <c r="R30" s="2"/>
      <c r="S30" s="2"/>
      <c r="T30" s="2"/>
      <c r="U30" s="2"/>
      <c r="V30" s="2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4"/>
  <sheetViews>
    <sheetView topLeftCell="A4" workbookViewId="0">
      <selection activeCell="I8" sqref="I8"/>
    </sheetView>
  </sheetViews>
  <sheetFormatPr defaultColWidth="9.140625" defaultRowHeight="15" x14ac:dyDescent="0.25"/>
  <cols>
    <col min="1" max="1" width="23.7109375" style="3" customWidth="1"/>
    <col min="2" max="2" width="16.7109375" style="3" customWidth="1"/>
    <col min="3" max="12" width="9" style="4" customWidth="1"/>
    <col min="13" max="13" width="8.28515625" style="4" customWidth="1"/>
    <col min="14" max="33" width="6.85546875" style="4" bestFit="1" customWidth="1"/>
    <col min="34" max="48" width="6.28515625" style="4" customWidth="1"/>
    <col min="49" max="60" width="6.28515625" style="3" customWidth="1"/>
    <col min="61" max="61" width="17" style="3" bestFit="1" customWidth="1"/>
    <col min="62" max="62" width="14.85546875" style="3" bestFit="1" customWidth="1"/>
    <col min="63" max="63" width="17" style="3" bestFit="1" customWidth="1"/>
    <col min="64" max="64" width="14.85546875" style="3" bestFit="1" customWidth="1"/>
    <col min="65" max="65" width="17" style="3" bestFit="1" customWidth="1"/>
    <col min="66" max="66" width="14.85546875" style="3" bestFit="1" customWidth="1"/>
    <col min="67" max="67" width="17" style="3" bestFit="1" customWidth="1"/>
    <col min="68" max="68" width="14.85546875" style="3" bestFit="1" customWidth="1"/>
    <col min="69" max="69" width="17" style="3" bestFit="1" customWidth="1"/>
    <col min="70" max="70" width="14.85546875" style="3" bestFit="1" customWidth="1"/>
    <col min="71" max="71" width="17" style="3" bestFit="1" customWidth="1"/>
    <col min="72" max="72" width="14.85546875" style="3" bestFit="1" customWidth="1"/>
    <col min="73" max="73" width="17" style="3" bestFit="1" customWidth="1"/>
    <col min="74" max="74" width="14.85546875" style="3" bestFit="1" customWidth="1"/>
    <col min="75" max="75" width="17" style="3" bestFit="1" customWidth="1"/>
    <col min="76" max="76" width="14.85546875" style="3" bestFit="1" customWidth="1"/>
    <col min="77" max="77" width="17" style="3" bestFit="1" customWidth="1"/>
    <col min="78" max="78" width="14.85546875" style="3" bestFit="1" customWidth="1"/>
    <col min="79" max="79" width="17" style="3" bestFit="1" customWidth="1"/>
    <col min="80" max="80" width="14.85546875" style="3" bestFit="1" customWidth="1"/>
    <col min="81" max="81" width="17" style="3" bestFit="1" customWidth="1"/>
    <col min="82" max="82" width="14.85546875" style="3" bestFit="1" customWidth="1"/>
    <col min="83" max="83" width="17" style="3" bestFit="1" customWidth="1"/>
    <col min="84" max="84" width="14.85546875" style="3" bestFit="1" customWidth="1"/>
    <col min="85" max="85" width="17" style="3" bestFit="1" customWidth="1"/>
    <col min="86" max="86" width="14.85546875" style="3" bestFit="1" customWidth="1"/>
    <col min="87" max="87" width="17" style="3" bestFit="1" customWidth="1"/>
    <col min="88" max="88" width="14.85546875" style="3" bestFit="1" customWidth="1"/>
    <col min="89" max="89" width="17" style="3" bestFit="1" customWidth="1"/>
    <col min="90" max="90" width="14.85546875" style="3" bestFit="1" customWidth="1"/>
    <col min="91" max="16384" width="9.140625" style="3"/>
  </cols>
  <sheetData>
    <row r="1" spans="1:48" x14ac:dyDescent="0.25">
      <c r="A1" s="25" t="s">
        <v>7</v>
      </c>
    </row>
    <row r="2" spans="1:48" s="15" customFormat="1" ht="12.75" x14ac:dyDescent="0.25">
      <c r="A2" s="12" t="s">
        <v>27</v>
      </c>
      <c r="B2" s="18" t="s">
        <v>5</v>
      </c>
    </row>
    <row r="3" spans="1:48" ht="25.5" x14ac:dyDescent="0.25">
      <c r="A3" s="11" t="s">
        <v>2</v>
      </c>
      <c r="B3" s="22">
        <f>B12+B20</f>
        <v>125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25">
      <c r="A4" s="11" t="s">
        <v>3</v>
      </c>
      <c r="B4" s="22">
        <f>B13+B21</f>
        <v>124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5.5" x14ac:dyDescent="0.25">
      <c r="A5" s="11" t="s">
        <v>0</v>
      </c>
      <c r="B5" s="22">
        <f>B14+B22</f>
        <v>4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ht="14.45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45" x14ac:dyDescent="0.25">
      <c r="A7" s="30" t="s">
        <v>12</v>
      </c>
      <c r="B7" s="29">
        <f>B16+B24</f>
        <v>1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ht="14.45" x14ac:dyDescent="0.35">
      <c r="I9" s="4" t="s">
        <v>10</v>
      </c>
    </row>
    <row r="10" spans="1:48" x14ac:dyDescent="0.25">
      <c r="A10" s="21" t="s">
        <v>8</v>
      </c>
      <c r="B10" s="23"/>
      <c r="AB10" s="10"/>
    </row>
    <row r="11" spans="1:48" s="15" customFormat="1" x14ac:dyDescent="0.25">
      <c r="A11" s="12" t="s">
        <v>27</v>
      </c>
      <c r="B11" s="24" t="s">
        <v>5</v>
      </c>
      <c r="C11" s="14">
        <v>43944</v>
      </c>
      <c r="D11" s="14">
        <v>43945</v>
      </c>
      <c r="E11" s="14">
        <v>43946</v>
      </c>
      <c r="F11" s="14">
        <v>43947</v>
      </c>
      <c r="G11" s="14">
        <v>43948</v>
      </c>
      <c r="H11" s="14">
        <v>43949</v>
      </c>
      <c r="I11" s="14">
        <v>43950</v>
      </c>
      <c r="J11" s="14">
        <v>43951</v>
      </c>
    </row>
    <row r="12" spans="1:48" ht="25.5" x14ac:dyDescent="0.25">
      <c r="A12" s="11" t="s">
        <v>2</v>
      </c>
      <c r="B12" s="22">
        <f>SUM(C12:J12)</f>
        <v>125</v>
      </c>
      <c r="C12" s="1">
        <v>30</v>
      </c>
      <c r="D12" s="1">
        <v>28</v>
      </c>
      <c r="E12" s="62">
        <v>33</v>
      </c>
      <c r="F12" s="62">
        <v>34</v>
      </c>
      <c r="G12" s="1"/>
      <c r="H12" s="1"/>
      <c r="I12" s="1"/>
      <c r="J12" s="1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25">
      <c r="A13" s="11" t="s">
        <v>3</v>
      </c>
      <c r="B13" s="22">
        <f>SUM(C13:J13)</f>
        <v>124</v>
      </c>
      <c r="C13" s="1">
        <v>26</v>
      </c>
      <c r="D13" s="1">
        <v>27</v>
      </c>
      <c r="E13" s="63">
        <v>38</v>
      </c>
      <c r="F13" s="63">
        <v>33</v>
      </c>
      <c r="G13" s="1"/>
      <c r="H13" s="1"/>
      <c r="I13" s="1"/>
      <c r="J13" s="1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ht="25.5" x14ac:dyDescent="0.25">
      <c r="A14" s="11" t="s">
        <v>0</v>
      </c>
      <c r="B14" s="22">
        <f>SUM(C14:J14)</f>
        <v>4</v>
      </c>
      <c r="C14" s="1">
        <v>1</v>
      </c>
      <c r="D14" s="1"/>
      <c r="E14" s="63">
        <v>2</v>
      </c>
      <c r="F14" s="63">
        <v>1</v>
      </c>
      <c r="G14" s="1"/>
      <c r="H14" s="1"/>
      <c r="I14" s="1"/>
      <c r="J14" s="1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14.45" x14ac:dyDescent="0.35">
      <c r="B15" s="22"/>
      <c r="C15" s="3"/>
      <c r="D15" s="3"/>
      <c r="E15" s="62"/>
      <c r="F15" s="62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ht="45" x14ac:dyDescent="0.25">
      <c r="A16" s="19" t="s">
        <v>11</v>
      </c>
      <c r="B16" s="22">
        <f>SUM(C16:J16)</f>
        <v>1</v>
      </c>
      <c r="C16" s="1"/>
      <c r="D16" s="1"/>
      <c r="E16" s="1">
        <v>1</v>
      </c>
      <c r="F16" s="1"/>
      <c r="G16" s="1"/>
      <c r="H16" s="1"/>
      <c r="I16" s="1"/>
      <c r="J16" s="1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</row>
    <row r="18" spans="1:48" x14ac:dyDescent="0.25">
      <c r="A18" s="21" t="s">
        <v>9</v>
      </c>
      <c r="B18" s="23"/>
      <c r="AB18" s="10"/>
    </row>
    <row r="19" spans="1:48" s="15" customFormat="1" x14ac:dyDescent="0.25">
      <c r="A19" s="12" t="s">
        <v>27</v>
      </c>
      <c r="B19" s="24" t="s">
        <v>5</v>
      </c>
      <c r="C19" s="14">
        <v>43952</v>
      </c>
      <c r="D19" s="14">
        <v>43953</v>
      </c>
      <c r="E19" s="14">
        <v>43954</v>
      </c>
      <c r="F19" s="14">
        <v>43955</v>
      </c>
      <c r="G19" s="14">
        <v>43956</v>
      </c>
      <c r="H19" s="14">
        <v>43957</v>
      </c>
      <c r="I19" s="14">
        <v>43958</v>
      </c>
      <c r="J19" s="14">
        <v>43959</v>
      </c>
      <c r="K19" s="14">
        <v>43960</v>
      </c>
      <c r="L19" s="14">
        <v>43961</v>
      </c>
      <c r="M19" s="14">
        <v>43962</v>
      </c>
      <c r="N19" s="14">
        <v>43963</v>
      </c>
      <c r="O19" s="14">
        <v>43964</v>
      </c>
      <c r="P19" s="14">
        <v>43965</v>
      </c>
      <c r="Q19" s="14">
        <v>43966</v>
      </c>
      <c r="R19" s="14">
        <v>43967</v>
      </c>
      <c r="S19" s="14">
        <v>43968</v>
      </c>
      <c r="T19" s="14">
        <v>43969</v>
      </c>
      <c r="U19" s="14">
        <v>43970</v>
      </c>
      <c r="V19" s="14">
        <v>43971</v>
      </c>
      <c r="W19" s="14">
        <v>43972</v>
      </c>
      <c r="X19" s="14">
        <v>43973</v>
      </c>
      <c r="Y19" s="14">
        <v>43974</v>
      </c>
      <c r="Z19" s="14">
        <v>43975</v>
      </c>
      <c r="AA19" s="14">
        <v>43976</v>
      </c>
      <c r="AB19" s="14">
        <v>43977</v>
      </c>
      <c r="AC19" s="14">
        <v>43978</v>
      </c>
      <c r="AD19" s="14">
        <v>43979</v>
      </c>
      <c r="AE19" s="14">
        <v>43980</v>
      </c>
      <c r="AF19" s="14">
        <v>43981</v>
      </c>
      <c r="AG19" s="14">
        <v>43982</v>
      </c>
    </row>
    <row r="20" spans="1:48" ht="25.5" x14ac:dyDescent="0.25">
      <c r="A20" s="11" t="s">
        <v>2</v>
      </c>
      <c r="B20" s="22">
        <f>SUM(C20:AG20)</f>
        <v>0</v>
      </c>
      <c r="C20" s="7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25">
      <c r="A21" s="11" t="s">
        <v>3</v>
      </c>
      <c r="B21" s="22">
        <f t="shared" ref="B21:B22" si="0">SUM(C21:AG21)</f>
        <v>0</v>
      </c>
      <c r="C21" s="7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ht="25.5" x14ac:dyDescent="0.25">
      <c r="A22" s="11" t="s">
        <v>0</v>
      </c>
      <c r="B22" s="22">
        <f t="shared" si="0"/>
        <v>0</v>
      </c>
      <c r="C22" s="8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"/>
      <c r="O22" s="2"/>
      <c r="P22" s="2"/>
      <c r="Q22" s="2"/>
      <c r="R22" s="2"/>
      <c r="S22" s="2"/>
      <c r="T22" s="2"/>
      <c r="U22" s="2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14.45" x14ac:dyDescent="0.35">
      <c r="B23" s="22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4" spans="1:48" ht="45" x14ac:dyDescent="0.25">
      <c r="A24" s="19" t="s">
        <v>11</v>
      </c>
      <c r="B24" s="22">
        <f t="shared" ref="B24" si="1">SUM(C24:AG24)</f>
        <v>0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"/>
      <c r="O24" s="2"/>
      <c r="P24" s="2"/>
      <c r="Q24" s="2"/>
      <c r="R24" s="2"/>
      <c r="S24" s="2"/>
      <c r="T24" s="2"/>
      <c r="U24" s="2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Total</vt:lpstr>
      <vt:lpstr>Lugar Center</vt:lpstr>
      <vt:lpstr>Kutaisi</vt:lpstr>
      <vt:lpstr>Batumi</vt:lpstr>
      <vt:lpstr>IDH</vt:lpstr>
      <vt:lpstr>NeoLab</vt:lpstr>
      <vt:lpstr>Batumu IDH</vt:lpstr>
      <vt:lpstr>LMA Kutaisi</vt:lpstr>
      <vt:lpstr>CITO</vt:lpstr>
      <vt:lpstr>MEGALAB</vt:lpstr>
      <vt:lpstr>MOLECULAR</vt:lpstr>
      <vt:lpstr>Zugdidi IDH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2020-04-27T08:41:05Z</dcterms:modified>
</cp:coreProperties>
</file>